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yale.navexone.com/content/webdav/OZl--IYkz8qtDtimdMzJy_g_iNWCm2KZ3CcdTBmLU0Q!/"/>
    </mc:Choice>
  </mc:AlternateContent>
  <bookViews>
    <workbookView xWindow="3300" yWindow="3345" windowWidth="21600" windowHeight="11055" activeTab="0"/>
  </bookViews>
  <sheets>
    <sheet name="Clean Copy for PolicyTech" sheetId="2" r:id="rId3"/>
  </sheets>
  <definedNames>
    <definedName name="_xlnm.Print_Area" localSheetId="0">'Clean Copy for PolicyTech'!$A$1:$M$122</definedName>
    <definedName name="_xlnm.Print_Titles" localSheetId="0">'Clean Copy for PolicyTech'!$10:$12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2" l="1"/>
</calcChain>
</file>

<file path=xl/sharedStrings.xml><?xml version="1.0" encoding="utf-8"?>
<sst xmlns="http://schemas.openxmlformats.org/spreadsheetml/2006/main" count="199" uniqueCount="143">
  <si>
    <t>Indirect Cost Rates (F&amp;A), Fringe Benefit Rates, and Recovery Mechanisms - Reference</t>
  </si>
  <si>
    <t>Responsible Office:</t>
  </si>
  <si>
    <t>MEDFIN Finance and Administration</t>
  </si>
  <si>
    <t>Policy Sponsor:</t>
  </si>
  <si>
    <t>Gina Kozak</t>
  </si>
  <si>
    <t>Effective Date:</t>
  </si>
  <si>
    <t>Indirect Cost Rates (F&amp;A), Fringe Benefit Rates, and Recovery Mechanisms</t>
  </si>
  <si>
    <t>Recovery</t>
  </si>
  <si>
    <t>Funding Type</t>
  </si>
  <si>
    <t>Rate</t>
  </si>
  <si>
    <t>Mechanism</t>
  </si>
  <si>
    <r>
      <t>University F&amp;A Rates for Sponsored Awards (Federal and Non-Federal)</t>
    </r>
    <r>
      <rPr>
        <b/>
        <i/>
        <vertAlign val="superscript"/>
        <sz val="9"/>
        <rFont val="Arial"/>
        <family val="2"/>
      </rPr>
      <t>1</t>
    </r>
  </si>
  <si>
    <t xml:space="preserve">On Campus (Federal) </t>
  </si>
  <si>
    <t xml:space="preserve"> Charge on expenses</t>
  </si>
  <si>
    <r>
      <t xml:space="preserve">On Campus DoD contract </t>
    </r>
    <r>
      <rPr>
        <vertAlign val="superscript"/>
        <sz val="9"/>
        <rFont val="Arial"/>
        <family val="2"/>
      </rPr>
      <t xml:space="preserve"> </t>
    </r>
  </si>
  <si>
    <t>"</t>
  </si>
  <si>
    <t xml:space="preserve">Off Campus </t>
  </si>
  <si>
    <r>
      <t>Connecticut Mental Health Center (CMHC)</t>
    </r>
    <r>
      <rPr>
        <vertAlign val="superscript"/>
        <sz val="9"/>
        <rFont val="Arial"/>
        <family val="2"/>
      </rPr>
      <t>2</t>
    </r>
  </si>
  <si>
    <r>
      <t>West Haven VA Medical Center (WH-VAMC)</t>
    </r>
    <r>
      <rPr>
        <vertAlign val="superscript"/>
        <sz val="9"/>
        <rFont val="Arial"/>
        <family val="2"/>
      </rPr>
      <t>3</t>
    </r>
  </si>
  <si>
    <t>Other Federally Sponsored Activities - On Campus</t>
  </si>
  <si>
    <t xml:space="preserve">Other Federally Sponsored Activities - Off Campus </t>
  </si>
  <si>
    <t>On Campus (Federal)</t>
  </si>
  <si>
    <t>Off Campus</t>
  </si>
  <si>
    <r>
      <t>Federally Sponsored Training Awards/Fellowships/Conference Awards</t>
    </r>
    <r>
      <rPr>
        <vertAlign val="superscript"/>
        <sz val="9"/>
        <rFont val="Arial"/>
        <family val="2"/>
      </rPr>
      <t>4</t>
    </r>
  </si>
  <si>
    <t>varies</t>
  </si>
  <si>
    <t>State of Connecticut</t>
  </si>
  <si>
    <t>at least 15%</t>
  </si>
  <si>
    <t>Corporate Funded Contracts (excl. Clinical Trials)</t>
  </si>
  <si>
    <t>Corporate Funded Contracts under $10,000 annual direct costs</t>
  </si>
  <si>
    <t>Corporate Funded Contracts between $10,000 and $25,000 annual direct costs</t>
  </si>
  <si>
    <t>at least 25%</t>
  </si>
  <si>
    <t xml:space="preserve">Start-up Companies </t>
  </si>
  <si>
    <t>lndustry Funded Clinical Trials (budgeted before November 1, 2023)</t>
  </si>
  <si>
    <t>Charge on earned/billed revenue</t>
  </si>
  <si>
    <t>lndustry Funded Clinical Trials (budgeted on or after November 1, 2023)</t>
  </si>
  <si>
    <r>
      <t>Non-Profit Sponsored Awards under $500,000 annual direct costs</t>
    </r>
    <r>
      <rPr>
        <vertAlign val="superscript"/>
        <sz val="9"/>
        <rFont val="Arial"/>
        <family val="2"/>
      </rPr>
      <t>5</t>
    </r>
  </si>
  <si>
    <t>Charge on expenses</t>
  </si>
  <si>
    <r>
      <t>Non-Profit Sponsored Awards equal or greater to $500,000 annual direct costs</t>
    </r>
    <r>
      <rPr>
        <vertAlign val="superscript"/>
        <sz val="9"/>
        <rFont val="Arial"/>
        <family val="2"/>
      </rPr>
      <t>6</t>
    </r>
  </si>
  <si>
    <r>
      <t xml:space="preserve">Non-Profit Sponsored Awards </t>
    </r>
    <r>
      <rPr>
        <i/>
        <sz val="9"/>
        <rFont val="Arial"/>
        <family val="2"/>
      </rPr>
      <t>without</t>
    </r>
    <r>
      <rPr>
        <sz val="9"/>
        <rFont val="Arial"/>
        <family val="2"/>
      </rPr>
      <t xml:space="preserve"> a publicly published F&amp;A Rate policy</t>
    </r>
    <r>
      <rPr>
        <vertAlign val="superscript"/>
        <sz val="9"/>
        <rFont val="Arial"/>
        <family val="2"/>
      </rPr>
      <t>6</t>
    </r>
  </si>
  <si>
    <t>Non-U.S. Governmental Agency</t>
  </si>
  <si>
    <t>Awards Transferred to Yale</t>
  </si>
  <si>
    <t>For additional details on the above University F&amp;A rates, consult:</t>
  </si>
  <si>
    <t>For Yale employees working at CMHC on grants/contracts awarded to Yale.</t>
  </si>
  <si>
    <t>For Yale employees working at the West Haven Veterans Administration Medical Center on grants/contracts awarded to Yale.</t>
  </si>
  <si>
    <t xml:space="preserve">Proposals for these types of awards should apply the maximum F&amp;A rate permitted by the sponsoring agency.  </t>
  </si>
  <si>
    <t xml:space="preserve">These awards are typically accepted at the sponsor's publicly published rate if less than the federal rate.  Proposals for these types of awards should apply the maximum F&amp;A rate permitted by the sponsoring agency.  </t>
  </si>
  <si>
    <t xml:space="preserve"> Proposals for these types of awards should apply the maximum F&amp;A rate permitted by the sponsoring agency, but a minimum of 15% is required.  See policy for additional details.</t>
  </si>
  <si>
    <t>F&amp;A Rates - All Other Funding</t>
  </si>
  <si>
    <t>Clinical/Education Service Agreements (non YNHHS):</t>
  </si>
  <si>
    <t xml:space="preserve">Dean's </t>
  </si>
  <si>
    <t xml:space="preserve">YM Administrative </t>
  </si>
  <si>
    <r>
      <t>Spendable Gifts</t>
    </r>
    <r>
      <rPr>
        <vertAlign val="superscript"/>
        <sz val="9"/>
        <rFont val="Arial"/>
        <family val="2"/>
      </rPr>
      <t>1</t>
    </r>
  </si>
  <si>
    <t>Charge on revenue received</t>
  </si>
  <si>
    <t>Constructive Receipt</t>
  </si>
  <si>
    <t>Patient Care Income:</t>
  </si>
  <si>
    <t>Dean’s</t>
  </si>
  <si>
    <t>YM Administrative</t>
  </si>
  <si>
    <t>YM Administrative PSA</t>
  </si>
  <si>
    <t>YM PFS w/Billing and Coding</t>
  </si>
  <si>
    <t>YM PFS PSA</t>
  </si>
  <si>
    <t>YM PFS Self Pay</t>
  </si>
  <si>
    <t>Other Revenue</t>
  </si>
  <si>
    <t>YNHH Special Funds Transfers (effective 1/1/23)</t>
  </si>
  <si>
    <t>Other Fee / Service Income</t>
  </si>
  <si>
    <r>
      <rPr>
        <vertAlign val="superscript"/>
        <sz val="9"/>
        <rFont val="Arial"/>
        <family val="2"/>
      </rPr>
      <t>1</t>
    </r>
    <r>
      <rPr>
        <sz val="9"/>
        <rFont val="Arial"/>
        <family val="2"/>
      </rPr>
      <t>Principal Investigators and business offices are urged to seek assistance from the Office of Sponsored Programs, the Development Office of Corporate and Foundation Relations, or the Office of the Deputy Dean, YSM Finance &amp; Administration as early as possible when discussing the terms of grants, contracts or gifts from private industry and foundations.</t>
    </r>
  </si>
  <si>
    <t>University Fringe Benefits &amp; YSM Assessments on Salaries</t>
  </si>
  <si>
    <r>
      <t>Total Fringe/YSM Assessments</t>
    </r>
    <r>
      <rPr>
        <b/>
        <vertAlign val="superscript"/>
        <sz val="9"/>
        <rFont val="Arial"/>
        <family val="2"/>
      </rPr>
      <t>1</t>
    </r>
  </si>
  <si>
    <r>
      <t>Fed &amp; Non Fed G&amp;C (Funds 02, 28 and YD000377)</t>
    </r>
    <r>
      <rPr>
        <vertAlign val="superscript"/>
        <sz val="9"/>
        <rFont val="Arial"/>
        <family val="2"/>
      </rPr>
      <t>3</t>
    </r>
  </si>
  <si>
    <r>
      <t>Industry Clinical Trials (Fund 29)</t>
    </r>
    <r>
      <rPr>
        <vertAlign val="superscript"/>
        <sz val="9"/>
        <rFont val="Arial"/>
        <family val="2"/>
      </rPr>
      <t>4</t>
    </r>
  </si>
  <si>
    <t>All Other - YSM</t>
  </si>
  <si>
    <t>Salaried</t>
  </si>
  <si>
    <r>
      <t xml:space="preserve">Faculty (incl PDAs) - Patient Care Mission </t>
    </r>
    <r>
      <rPr>
        <vertAlign val="superscript"/>
        <sz val="9"/>
        <rFont val="Arial"/>
        <family val="2"/>
      </rPr>
      <t>2</t>
    </r>
  </si>
  <si>
    <t>N/A</t>
  </si>
  <si>
    <t>Faculty (incl. PDAs) - All Other Missions</t>
  </si>
  <si>
    <t xml:space="preserve">M&amp;P </t>
  </si>
  <si>
    <t>Nominal rate (on appropriate components)</t>
  </si>
  <si>
    <t>Hourly</t>
  </si>
  <si>
    <t>Casual/Temp; Post Doc Fellows (on Ledger Account 72005)</t>
  </si>
  <si>
    <t>Part Time</t>
  </si>
  <si>
    <r>
      <rPr>
        <vertAlign val="superscript"/>
        <sz val="9"/>
        <rFont val="Arial"/>
        <family val="2"/>
      </rPr>
      <t>2</t>
    </r>
    <r>
      <rPr>
        <sz val="9"/>
        <rFont val="Arial"/>
        <family val="2"/>
      </rPr>
      <t>Child Rearing assessment is only charged on the portion of salary on the patient care mission (determined by the COA Program/PG segment) in Clinical Departments/HSCC3040.</t>
    </r>
  </si>
  <si>
    <t xml:space="preserve">Fringe/YSM Assessments Breakdown by Assessment Type </t>
  </si>
  <si>
    <t>University Fringe Rates (LA91001)</t>
  </si>
  <si>
    <r>
      <t xml:space="preserve">YSM Supplemental Assessments - only charged to "All Other Funds" salaries (exception noted below) </t>
    </r>
    <r>
      <rPr>
        <vertAlign val="superscript"/>
        <sz val="9"/>
        <rFont val="Arial"/>
        <family val="2"/>
      </rPr>
      <t>1</t>
    </r>
  </si>
  <si>
    <r>
      <t>Fed &amp; Non Fed G&amp;C (Funds 02, 28 &amp; 29 and YD000377)</t>
    </r>
    <r>
      <rPr>
        <vertAlign val="superscript"/>
        <sz val="9"/>
        <rFont val="Arial"/>
        <family val="2"/>
      </rPr>
      <t>1</t>
    </r>
  </si>
  <si>
    <t>All other Funds</t>
  </si>
  <si>
    <r>
      <t>YSM Supplemental Fringe Assessment (LA91047)</t>
    </r>
    <r>
      <rPr>
        <vertAlign val="superscript"/>
        <sz val="9"/>
        <rFont val="Arial"/>
        <family val="2"/>
      </rPr>
      <t>1</t>
    </r>
  </si>
  <si>
    <t>YSM Sabbatical Assessment (LA91046)</t>
  </si>
  <si>
    <r>
      <t>YSM Child Rearing Assessment (LA91054)</t>
    </r>
    <r>
      <rPr>
        <vertAlign val="superscript"/>
        <sz val="9"/>
        <rFont val="Arial"/>
        <family val="2"/>
      </rPr>
      <t>2</t>
    </r>
  </si>
  <si>
    <t>Total "All Other Funds" fringe + Supplemental Assessments</t>
  </si>
  <si>
    <r>
      <rPr>
        <vertAlign val="superscript"/>
        <sz val="9"/>
        <color rgb="FF000000"/>
        <rFont val="Arial"/>
        <family val="2"/>
      </rPr>
      <t>1</t>
    </r>
    <r>
      <rPr>
        <sz val="9"/>
        <color rgb="FF000000"/>
        <rFont val="Arial"/>
        <family val="2"/>
      </rPr>
      <t>Appropriate payroll worktag/costing treatment needs to be added for IPA/JPA and VA Contracts on YD000377; FD29 is also charged the YSM Supplemental Fringe Assessment.</t>
    </r>
  </si>
  <si>
    <t>ITS/Telecom Bundles</t>
  </si>
  <si>
    <t>Annual Rate</t>
  </si>
  <si>
    <t>Quarterly Charge</t>
  </si>
  <si>
    <r>
      <rPr>
        <vertAlign val="superscript"/>
        <sz val="9"/>
        <rFont val="Arial"/>
        <family val="2"/>
      </rPr>
      <t>1</t>
    </r>
    <r>
      <rPr>
        <sz val="9"/>
        <rFont val="Arial"/>
        <family val="2"/>
      </rPr>
      <t xml:space="preserve">Charged quarterly; ITS rate schedule - </t>
    </r>
    <r>
      <rPr>
        <u val="single"/>
        <sz val="9"/>
        <color theme="10"/>
        <rFont val="Arial"/>
        <family val="2"/>
      </rPr>
      <t xml:space="preserve">https://yale.service-now.com/it?id=rates_charges </t>
    </r>
  </si>
  <si>
    <t>Contact Information</t>
  </si>
  <si>
    <r>
      <rPr>
        <i/>
        <sz val="10"/>
        <rFont val="Arial"/>
        <family val="2"/>
      </rPr>
      <t>YSM Controller's Office</t>
    </r>
    <r>
      <rPr>
        <sz val="10"/>
        <rFont val="Arial"/>
        <family val="2"/>
      </rPr>
      <t>: ysmcontroller@yale.edu</t>
    </r>
  </si>
  <si>
    <t>Version History</t>
  </si>
  <si>
    <t xml:space="preserve">06/20/2024: </t>
  </si>
  <si>
    <t>Updated for FY25</t>
  </si>
  <si>
    <t xml:space="preserve">07/03/2023: </t>
  </si>
  <si>
    <t>Updated for FY24</t>
  </si>
  <si>
    <t>Keywords</t>
  </si>
  <si>
    <t xml:space="preserve">Responsible Official: </t>
  </si>
  <si>
    <t>Associate Controller, Yale School of Medicine</t>
  </si>
  <si>
    <t>Document Administrator:</t>
  </si>
  <si>
    <t>Kelsey Schieren</t>
  </si>
  <si>
    <t>Date of Origin:</t>
  </si>
  <si>
    <t>Approval Date:</t>
  </si>
  <si>
    <t>The official version of this information will only be maintained in an on-line web format. Any and all printed copies of this material are dated as of the print date. Please make certain to review the material on-line prior to placing reliance on a dated printed version.</t>
  </si>
  <si>
    <t xml:space="preserve">10/02/2024: </t>
  </si>
  <si>
    <t xml:space="preserve">Edited footnote 1 under the University Fringe Benefits &amp; YSM Assessments on Salaries --&gt; Fringe/YSM Assessments Breakdown by Assessment Type on Salaries. </t>
  </si>
  <si>
    <t>(year 1/year 2/year 3 and beyond)</t>
  </si>
  <si>
    <t>Academic Support Payment (YM to Dean)</t>
  </si>
  <si>
    <t>06/03/2025:</t>
  </si>
  <si>
    <t>Removed 2% fringe for salary over the pension cap and added footnotes; added Academic Support Payment (2.15%) to Patient Care section; updated other rates for FY26.</t>
  </si>
  <si>
    <r>
      <rPr>
        <vertAlign val="superscript"/>
        <sz val="9"/>
        <color theme="1"/>
        <rFont val="Arial"/>
        <family val="2"/>
      </rPr>
      <t>5</t>
    </r>
    <r>
      <rPr>
        <sz val="9"/>
        <color theme="1"/>
        <rFont val="Arial"/>
        <family val="2"/>
      </rPr>
      <t xml:space="preserve">Beginning in FY25, the ledger accounts previously used for salaries over the IRS pension cap were decomissioned, and full fringe is calculated on total base salary dollars, including amounts over the pension cap. Those amounts, previously charged at 2% fringe, are rebated to YSM's departments monthly. </t>
    </r>
  </si>
  <si>
    <r>
      <t>ITS FTE Bundle (LA90000)</t>
    </r>
    <r>
      <rPr>
        <vertAlign val="superscript"/>
        <sz val="9"/>
        <color theme="1"/>
        <rFont val="Arial"/>
        <family val="2"/>
      </rPr>
      <t>1</t>
    </r>
  </si>
  <si>
    <r>
      <t>Telecom Infrastructure Bundle (LA90001)</t>
    </r>
    <r>
      <rPr>
        <vertAlign val="superscript"/>
        <sz val="9"/>
        <color theme="1"/>
        <rFont val="Arial"/>
        <family val="2"/>
      </rPr>
      <t>1</t>
    </r>
  </si>
  <si>
    <r>
      <t>YSM Supplemental Telecom (LA91019)</t>
    </r>
    <r>
      <rPr>
        <vertAlign val="superscript"/>
        <sz val="9"/>
        <color theme="1"/>
        <rFont val="Arial"/>
        <family val="2"/>
      </rPr>
      <t>2</t>
    </r>
  </si>
  <si>
    <r>
      <t>Faculty (incl PDAs) - Patient Care Mission</t>
    </r>
    <r>
      <rPr>
        <vertAlign val="superscript"/>
        <sz val="9"/>
        <color theme="1"/>
        <rFont val="Arial"/>
        <family val="2"/>
      </rPr>
      <t>1,3</t>
    </r>
  </si>
  <si>
    <r>
      <t>Faculty (incl. PDAs) - All Other Missions</t>
    </r>
    <r>
      <rPr>
        <vertAlign val="superscript"/>
        <sz val="9"/>
        <color theme="1"/>
        <rFont val="Arial"/>
        <family val="2"/>
      </rPr>
      <t>3</t>
    </r>
  </si>
  <si>
    <r>
      <t>Faculty (incl PDAs) - Patient Care Mission</t>
    </r>
    <r>
      <rPr>
        <vertAlign val="superscript"/>
        <sz val="9"/>
        <color theme="1"/>
        <rFont val="Arial"/>
        <family val="2"/>
      </rPr>
      <t>1</t>
    </r>
  </si>
  <si>
    <r>
      <rPr>
        <vertAlign val="superscript"/>
        <sz val="9"/>
        <color theme="1"/>
        <rFont val="Arial"/>
        <family val="2"/>
      </rPr>
      <t>1</t>
    </r>
    <r>
      <rPr>
        <sz val="9"/>
        <color theme="1"/>
        <rFont val="Arial"/>
        <family val="2"/>
      </rPr>
      <t>Charged to fringe/assessment ledger accounts as detailed below.</t>
    </r>
  </si>
  <si>
    <r>
      <rPr>
        <vertAlign val="superscript"/>
        <sz val="9"/>
        <color theme="1"/>
        <rFont val="Arial"/>
        <family val="2"/>
      </rPr>
      <t>2</t>
    </r>
    <r>
      <rPr>
        <sz val="9"/>
        <color theme="1"/>
        <rFont val="Arial"/>
        <family val="2"/>
      </rPr>
      <t>Child Rearing assessment is only charged on the portion of salary on the patient care mission (determined by the COA Program/PG segment) in Clinical Departments/HSCC3040.</t>
    </r>
  </si>
  <si>
    <r>
      <rPr>
        <vertAlign val="superscript"/>
        <sz val="9"/>
        <color theme="1"/>
        <rFont val="Arial"/>
        <family val="2"/>
      </rPr>
      <t xml:space="preserve">4 </t>
    </r>
    <r>
      <rPr>
        <sz val="9"/>
        <color theme="1"/>
        <rFont val="Arial"/>
        <family val="2"/>
      </rPr>
      <t>Fund 29 is assessed at the federal rate plus the YSM assessment on faculty, M&amp;Ps and part-time salaries.</t>
    </r>
  </si>
  <si>
    <r>
      <rPr>
        <vertAlign val="superscript"/>
        <sz val="9"/>
        <color theme="1"/>
        <rFont val="Arial"/>
        <family val="2"/>
      </rPr>
      <t>3</t>
    </r>
    <r>
      <rPr>
        <sz val="9"/>
        <color theme="1"/>
        <rFont val="Arial"/>
        <family val="2"/>
      </rPr>
      <t>Appropriate payroll worktag/costing treatment needs to be added for IPA/JPA and VA Contracts on YD00377.</t>
    </r>
  </si>
  <si>
    <t>Research Service Agreements &amp; University Service Provider External Sales</t>
  </si>
  <si>
    <r>
      <t xml:space="preserve">Faculty (incl PDAs) - Patient Care Mission </t>
    </r>
    <r>
      <rPr>
        <vertAlign val="superscript"/>
        <sz val="9"/>
        <rFont val="Arial"/>
        <family val="2"/>
      </rPr>
      <t>2,5</t>
    </r>
  </si>
  <si>
    <r>
      <t>Faculty (incl. PDAs) - All Other Missions</t>
    </r>
    <r>
      <rPr>
        <vertAlign val="superscript"/>
        <sz val="9"/>
        <rFont val="Arial"/>
        <family val="2"/>
      </rPr>
      <t>5</t>
    </r>
  </si>
  <si>
    <t>6002 Application of Facilities and Administrative ("F&amp;A") Rates and Costs Recovery</t>
  </si>
  <si>
    <t>05/14/2026:</t>
  </si>
  <si>
    <t>Organized research</t>
  </si>
  <si>
    <t>Research DOD Contract</t>
  </si>
  <si>
    <t>Other sponsored activity</t>
  </si>
  <si>
    <t>Instruction</t>
  </si>
  <si>
    <t>Applicable to</t>
  </si>
  <si>
    <t>Dean's Professsional Service Agreements (PSA)</t>
  </si>
  <si>
    <r>
      <rPr>
        <vertAlign val="superscript"/>
        <sz val="9"/>
        <color theme="1"/>
        <rFont val="Arial"/>
        <family val="2"/>
      </rPr>
      <t>3</t>
    </r>
    <r>
      <rPr>
        <sz val="9"/>
        <color theme="1"/>
        <rFont val="Arial"/>
        <family val="2"/>
      </rPr>
      <t xml:space="preserve">Beginning in FY25, the ledger accounts previously used for salaries over the IRS pension cap were decomissioned, and full fringe is calculated on total base salary dollars, including amounts over the pension cap. Those amounts, previously charged at 2% fringe, are rebated to YSM's departments monthly. </t>
    </r>
  </si>
  <si>
    <t xml:space="preserve">Updated rates per most recent Rate Agreement, University Controller's Office Fact Sheet, and other sources. </t>
  </si>
  <si>
    <r>
      <rPr>
        <vertAlign val="superscript"/>
        <sz val="9"/>
        <rFont val="Arial"/>
        <family val="2"/>
      </rPr>
      <t>2</t>
    </r>
    <r>
      <rPr>
        <sz val="9"/>
        <rFont val="Arial"/>
        <family val="2"/>
      </rPr>
      <t xml:space="preserve">Charged quarterly; Calculated at 82.78% of charges on LA90001. FY27 rate decreased due to changes ITS is making in the Telecom area. </t>
    </r>
  </si>
  <si>
    <r>
      <t xml:space="preserve">Indirect, Cost, Rates, Fringe, Benefits, Recovery, Mechanisms, </t>
    </r>
    <r>
      <rPr>
        <sz val="10"/>
        <rFont val="Arial"/>
        <family val="2"/>
      </rPr>
      <t>FY27</t>
    </r>
  </si>
  <si>
    <t>25.00%/40.00%/70.00%</t>
  </si>
  <si>
    <t>For Fiscal Year Ending June 30,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</si>
</sst>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_(&quot;$&quot;* #,##0_);_(&quot;$&quot;* \(#,##0\);_(&quot;$&quot;* &quot;-&quot;??_);_(@_)"/>
  </numFmts>
  <fonts count="40">
    <font>
      <sz val="10"/>
      <name val="Arial"/>
      <family val="2"/>
    </font>
    <font>
      <sz val="10"/>
      <color theme="1"/>
      <name val="Arial"/>
      <family val="2"/>
    </font>
    <font>
      <sz val="38"/>
      <color rgb="FF00356B"/>
      <name val="YaleNew"/>
      <family val="2"/>
    </font>
    <font>
      <sz val="9"/>
      <name val="Times New Roman"/>
      <family val="1"/>
    </font>
    <font>
      <b/>
      <sz val="10"/>
      <color theme="1"/>
      <name val="Arial"/>
      <family val="2"/>
    </font>
    <font>
      <b/>
      <sz val="9"/>
      <name val="Times New Roman"/>
      <family val="1"/>
    </font>
    <font>
      <u val="single"/>
      <sz val="10"/>
      <color theme="10"/>
      <name val="Arial"/>
      <family val="2"/>
    </font>
    <font>
      <sz val="8"/>
      <name val="Arial"/>
      <family val="2"/>
    </font>
    <font>
      <b/>
      <sz val="18"/>
      <color rgb="FF002060"/>
      <name val="Arial"/>
      <family val="2"/>
    </font>
    <font>
      <b/>
      <sz val="14"/>
      <color rgb="FF002060"/>
      <name val="Arial"/>
      <family val="2"/>
    </font>
    <font>
      <sz val="12"/>
      <color theme="1"/>
      <name val="Aptos Narrow"/>
      <family val="2"/>
      <scheme val="minor"/>
    </font>
    <font>
      <b/>
      <sz val="12"/>
      <color theme="1"/>
      <name val="Aptos Narrow"/>
      <family val="2"/>
      <scheme val="minor"/>
    </font>
    <font>
      <sz val="14"/>
      <color rgb="FF000000"/>
      <name val="Times New Roman"/>
      <family val="1"/>
    </font>
    <font>
      <sz val="11"/>
      <color theme="1"/>
      <name val="Arial"/>
      <family val="2"/>
    </font>
    <font>
      <sz val="8"/>
      <color rgb="FF000000"/>
      <name val="Arial"/>
      <family val="2"/>
    </font>
    <font>
      <i/>
      <sz val="10"/>
      <name val="Arial"/>
      <family val="2"/>
    </font>
    <font>
      <b/>
      <sz val="10"/>
      <name val="Arial"/>
      <family val="2"/>
    </font>
    <font>
      <sz val="9"/>
      <name val="Arial"/>
      <family val="2"/>
    </font>
    <font>
      <b/>
      <sz val="9"/>
      <name val="Arial"/>
      <family val="2"/>
    </font>
    <font>
      <b/>
      <i/>
      <sz val="9"/>
      <name val="Arial"/>
      <family val="2"/>
    </font>
    <font>
      <b/>
      <i/>
      <vertAlign val="superscript"/>
      <sz val="9"/>
      <name val="Arial"/>
      <family val="2"/>
    </font>
    <font>
      <vertAlign val="superscript"/>
      <sz val="9"/>
      <name val="Arial"/>
      <family val="2"/>
    </font>
    <font>
      <i/>
      <sz val="9"/>
      <name val="Arial"/>
      <family val="2"/>
    </font>
    <font>
      <b/>
      <vertAlign val="superscript"/>
      <sz val="8"/>
      <name val="Arial"/>
      <family val="2"/>
    </font>
    <font>
      <sz val="9"/>
      <color rgb="FFFF0000"/>
      <name val="Arial"/>
      <family val="2"/>
    </font>
    <font>
      <u val="single"/>
      <sz val="9"/>
      <color theme="10"/>
      <name val="Arial"/>
      <family val="2"/>
    </font>
    <font>
      <sz val="18"/>
      <name val="Arial"/>
      <family val="2"/>
    </font>
    <font>
      <sz val="16"/>
      <name val="Arial"/>
      <family val="2"/>
    </font>
    <font>
      <b/>
      <vertAlign val="superscript"/>
      <sz val="9"/>
      <name val="Arial"/>
      <family val="2"/>
    </font>
    <font>
      <vertAlign val="superscript"/>
      <sz val="9"/>
      <color rgb="FF000000"/>
      <name val="Arial"/>
      <family val="2"/>
    </font>
    <font>
      <sz val="9"/>
      <color rgb="FF000000"/>
      <name val="Arial"/>
      <family val="2"/>
    </font>
    <font>
      <sz val="10"/>
      <color rgb="FFFF0000"/>
      <name val="Times New Roman"/>
      <family val="1"/>
    </font>
    <font>
      <b/>
      <sz val="14"/>
      <color theme="1"/>
      <name val="Arial"/>
      <family val="2"/>
    </font>
    <font>
      <sz val="9"/>
      <color theme="1"/>
      <name val="Arial"/>
      <family val="2"/>
    </font>
    <font>
      <vertAlign val="superscript"/>
      <sz val="9"/>
      <color theme="1"/>
      <name val="Arial"/>
      <family val="2"/>
    </font>
    <font>
      <sz val="9"/>
      <color theme="1"/>
      <name val="Times New Roman"/>
      <family val="1"/>
    </font>
    <font>
      <i/>
      <sz val="9"/>
      <color theme="1"/>
      <name val="Arial"/>
      <family val="2"/>
    </font>
    <font>
      <b/>
      <sz val="9"/>
      <color theme="1"/>
      <name val="Arial"/>
      <family val="2"/>
    </font>
    <font>
      <sz val="9"/>
      <color theme="3" tint="0.0999799966812134"/>
      <name val="Times New Roman"/>
      <family val="1"/>
    </font>
    <font>
      <b/>
      <sz val="12"/>
      <name val="Aptos Narrow"/>
      <family val="2"/>
      <scheme val="minor"/>
    </font>
  </fonts>
  <fills count="3">
    <fill>
      <patternFill patternType="none"/>
    </fill>
    <fill>
      <patternFill patternType="gray125"/>
    </fill>
    <fill>
      <patternFill patternType="solid">
        <fgColor theme="0" tint="-0.149869993329048"/>
        <bgColor indexed="64"/>
      </patternFill>
    </fill>
  </fills>
  <borders count="34">
    <border>
      <left/>
      <right/>
      <top/>
      <bottom/>
      <diagonal/>
    </border>
    <border>
      <left/>
      <right style="medium">
        <color auto="1"/>
      </right>
      <top style="medium">
        <color auto="1"/>
      </top>
      <bottom/>
    </border>
    <border>
      <left style="medium">
        <color auto="1"/>
      </left>
      <right/>
      <top style="medium">
        <color auto="1"/>
      </top>
      <bottom/>
    </border>
    <border>
      <left style="thin">
        <color auto="1"/>
      </left>
      <right style="thin">
        <color auto="1"/>
      </right>
      <top style="thin">
        <color auto="1"/>
      </top>
      <bottom style="thin">
        <color auto="1"/>
      </bottom>
    </border>
    <border>
      <left/>
      <right style="medium">
        <color auto="1"/>
      </right>
      <top/>
      <bottom style="medium">
        <color auto="1"/>
      </bottom>
    </border>
    <border>
      <left/>
      <right/>
      <top/>
      <bottom style="medium">
        <color auto="1"/>
      </bottom>
    </border>
    <border>
      <left style="medium">
        <color auto="1"/>
      </left>
      <right/>
      <top/>
      <bottom style="medium">
        <color auto="1"/>
      </bottom>
    </border>
    <border>
      <left/>
      <right/>
      <top style="medium">
        <color auto="1"/>
      </top>
      <bottom/>
    </border>
    <border>
      <left/>
      <right style="thin">
        <color auto="1"/>
      </right>
      <top style="thin">
        <color auto="1"/>
      </top>
      <bottom style="thin">
        <color auto="1"/>
      </bottom>
    </border>
    <border>
      <left/>
      <right/>
      <top style="thin">
        <color auto="1"/>
      </top>
      <bottom style="thin">
        <color auto="1"/>
      </bottom>
    </border>
    <border>
      <left style="thin">
        <color auto="1"/>
      </left>
      <right/>
      <top style="thin">
        <color auto="1"/>
      </top>
      <bottom style="thin">
        <color auto="1"/>
      </bottom>
    </border>
    <border>
      <left/>
      <right/>
      <top/>
      <bottom style="thin">
        <color auto="1"/>
      </bottom>
    </border>
    <border>
      <left style="thin">
        <color auto="1"/>
      </left>
      <right/>
      <top style="thin">
        <color auto="1"/>
      </top>
      <bottom/>
    </border>
    <border>
      <left/>
      <right/>
      <top style="thin">
        <color auto="1"/>
      </top>
      <bottom/>
    </border>
    <border>
      <left/>
      <right style="thin">
        <color auto="1"/>
      </right>
      <top style="thin">
        <color auto="1"/>
      </top>
      <bottom/>
    </border>
    <border>
      <left style="thin">
        <color auto="1"/>
      </left>
      <right/>
      <top/>
      <bottom style="thin">
        <color auto="1"/>
      </bottom>
    </border>
    <border>
      <left/>
      <right style="thin">
        <color auto="1"/>
      </right>
      <top/>
      <bottom style="thin">
        <color auto="1"/>
      </bottom>
    </border>
    <border>
      <left style="medium">
        <color auto="1"/>
      </left>
      <right style="medium">
        <color auto="1"/>
      </right>
      <top style="medium">
        <color auto="1"/>
      </top>
      <bottom style="medium">
        <color auto="1"/>
      </bottom>
    </border>
    <border>
      <left style="medium">
        <color auto="1"/>
      </left>
      <right style="medium">
        <color auto="1"/>
      </right>
      <top/>
      <bottom/>
    </border>
    <border>
      <left/>
      <right style="medium">
        <color auto="1"/>
      </right>
      <top/>
      <bottom/>
    </border>
    <border>
      <left style="medium">
        <color auto="1"/>
      </left>
      <right style="medium">
        <color auto="1"/>
      </right>
      <top/>
      <bottom style="medium">
        <color auto="1"/>
      </bottom>
    </border>
    <border>
      <left style="medium">
        <color auto="1"/>
      </left>
      <right style="thin">
        <color auto="1"/>
      </right>
      <top style="medium">
        <color auto="1"/>
      </top>
      <bottom style="medium">
        <color auto="1"/>
      </bottom>
    </border>
    <border>
      <left style="thin">
        <color auto="1"/>
      </left>
      <right style="thin">
        <color auto="1"/>
      </right>
      <top style="medium">
        <color auto="1"/>
      </top>
      <bottom style="medium">
        <color auto="1"/>
      </bottom>
    </border>
    <border>
      <left/>
      <right/>
      <top style="medium">
        <color auto="1"/>
      </top>
      <bottom style="medium">
        <color auto="1"/>
      </bottom>
    </border>
    <border>
      <left style="medium">
        <color auto="1"/>
      </left>
      <right/>
      <top/>
      <bottom/>
    </border>
    <border>
      <left style="medium">
        <color auto="1"/>
      </left>
      <right style="medium">
        <color auto="1"/>
      </right>
      <top style="medium">
        <color auto="1"/>
      </top>
      <bottom/>
    </border>
    <border>
      <left/>
      <right style="thin">
        <color auto="1"/>
      </right>
      <top/>
      <bottom/>
    </border>
    <border>
      <left style="thin">
        <color auto="1"/>
      </left>
      <right style="thin">
        <color auto="1"/>
      </right>
      <top/>
      <bottom/>
    </border>
    <border>
      <left style="thin">
        <color auto="1"/>
      </left>
      <right/>
      <top/>
      <bottom/>
    </border>
    <border>
      <left/>
      <right style="thin">
        <color auto="1"/>
      </right>
      <top/>
      <bottom style="medium">
        <color auto="1"/>
      </bottom>
    </border>
    <border>
      <left style="thin">
        <color auto="1"/>
      </left>
      <right style="thin">
        <color auto="1"/>
      </right>
      <top/>
      <bottom style="medium">
        <color auto="1"/>
      </bottom>
    </border>
    <border>
      <left style="thin">
        <color auto="1"/>
      </left>
      <right/>
      <top/>
      <bottom style="medium">
        <color auto="1"/>
      </bottom>
    </border>
    <border>
      <left style="medium">
        <color auto="1"/>
      </left>
      <right/>
      <top style="medium">
        <color auto="1"/>
      </top>
      <bottom style="medium">
        <color auto="1"/>
      </bottom>
    </border>
    <border>
      <left/>
      <right style="medium">
        <color auto="1"/>
      </right>
      <top style="medium">
        <color auto="1"/>
      </top>
      <bottom style="medium">
        <color auto="1"/>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6" fillId="0" borderId="0" applyNumberFormat="0" applyFill="0" applyBorder="0" applyAlignment="0" applyProtection="0"/>
    <xf numFmtId="44" fontId="0" fillId="0" borderId="0" applyFont="0" applyFill="0" applyBorder="0" applyAlignment="0" applyProtection="0"/>
  </cellStyleXfs>
  <cellXfs count="137">
    <xf numFmtId="0" fontId="0" fillId="0" borderId="0" xfId="0"/>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0" xfId="0" applyFont="1" applyAlignment="1">
      <alignment horizontal="left" wrapText="1"/>
    </xf>
    <xf numFmtId="0" fontId="19" fillId="2" borderId="3" xfId="0" applyFont="1" applyFill="1" applyBorder="1" applyAlignment="1">
      <alignment horizontal="left"/>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9" fillId="0" borderId="1" xfId="0" applyFont="1" applyBorder="1" applyAlignment="1">
      <alignment horizontal="center"/>
    </xf>
    <xf numFmtId="0" fontId="9" fillId="0" borderId="7" xfId="0" applyFont="1" applyBorder="1" applyAlignment="1">
      <alignment horizontal="center"/>
    </xf>
    <xf numFmtId="0" fontId="9" fillId="0" borderId="2" xfId="0" applyFont="1" applyBorder="1" applyAlignment="1">
      <alignment horizontal="center"/>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33" fillId="0" borderId="0" xfId="0" applyFont="1" applyAlignment="1">
      <alignment horizontal="left" wrapText="1"/>
    </xf>
    <xf numFmtId="0" fontId="2" fillId="0" borderId="0" xfId="0" applyFont="1" applyAlignment="1">
      <alignment vertical="center"/>
    </xf>
    <xf numFmtId="0" fontId="3" fillId="0" borderId="0" xfId="0" applyFont="1"/>
    <xf numFmtId="0" fontId="3" fillId="0" borderId="0" xfId="0" applyFont="1" applyAlignment="1">
      <alignment horizontal="center"/>
    </xf>
    <xf numFmtId="0" fontId="4" fillId="0" borderId="0" xfId="0" applyFont="1" applyAlignment="1">
      <alignment vertical="center"/>
    </xf>
    <xf numFmtId="0" fontId="1" fillId="0" borderId="0" xfId="0" applyFont="1" applyAlignment="1">
      <alignment vertical="center"/>
    </xf>
    <xf numFmtId="0" fontId="4" fillId="0" borderId="11" xfId="0" applyFont="1" applyBorder="1" applyAlignment="1">
      <alignment vertical="center"/>
    </xf>
    <xf numFmtId="0" fontId="3" fillId="0" borderId="11" xfId="0" applyFont="1" applyBorder="1"/>
    <xf numFmtId="14" fontId="1" fillId="0" borderId="11" xfId="0" applyNumberFormat="1" applyFont="1" applyBorder="1" applyAlignment="1">
      <alignment horizontal="left"/>
    </xf>
    <xf numFmtId="0" fontId="3" fillId="0" borderId="11" xfId="0" applyFont="1" applyBorder="1" applyAlignment="1">
      <alignment horizontal="center"/>
    </xf>
    <xf numFmtId="0" fontId="5" fillId="0" borderId="0" xfId="0" applyFont="1" applyAlignment="1">
      <alignment horizontal="center"/>
    </xf>
    <xf numFmtId="0" fontId="7" fillId="0" borderId="0" xfId="0" applyFont="1" applyAlignment="1">
      <alignment vertical="center" wrapText="1"/>
    </xf>
    <xf numFmtId="0" fontId="8" fillId="0" borderId="0" xfId="0" applyFont="1" applyAlignment="1">
      <alignment vertical="center"/>
    </xf>
    <xf numFmtId="14" fontId="1" fillId="0" borderId="0" xfId="0" applyNumberFormat="1" applyFont="1" applyAlignment="1">
      <alignment horizontal="left"/>
    </xf>
    <xf numFmtId="0" fontId="9" fillId="0" borderId="0" xfId="0" applyFont="1" applyAlignment="1">
      <alignment vertical="center"/>
    </xf>
    <xf numFmtId="9" fontId="10" fillId="0" borderId="0" xfId="0" applyNumberFormat="1" applyFont="1"/>
    <xf numFmtId="0" fontId="11" fillId="0" borderId="0" xfId="0" applyFont="1"/>
    <xf numFmtId="165" fontId="11" fillId="0" borderId="0" xfId="0" applyNumberFormat="1" applyFont="1"/>
    <xf numFmtId="0" fontId="10" fillId="0" borderId="0" xfId="0" applyFont="1"/>
    <xf numFmtId="165" fontId="11" fillId="0" borderId="0" xfId="16" applyNumberFormat="1" applyFont="1"/>
    <xf numFmtId="0" fontId="13" fillId="0" borderId="0" xfId="0" applyFont="1" applyAlignment="1">
      <alignment vertical="center"/>
    </xf>
    <xf numFmtId="14" fontId="13" fillId="0" borderId="0" xfId="0" applyNumberFormat="1" applyFont="1" applyAlignment="1">
      <alignment horizontal="left"/>
    </xf>
    <xf numFmtId="0" fontId="0" fillId="0" borderId="11" xfId="0" applyBorder="1"/>
    <xf numFmtId="0" fontId="12" fillId="0" borderId="11" xfId="0" applyFont="1" applyBorder="1" applyAlignment="1">
      <alignment vertical="center" wrapText="1"/>
    </xf>
    <xf numFmtId="0" fontId="17" fillId="0" borderId="0" xfId="0" applyFont="1"/>
    <xf numFmtId="0" fontId="17" fillId="2" borderId="12" xfId="0" applyFont="1" applyFill="1" applyBorder="1"/>
    <xf numFmtId="0" fontId="17" fillId="2" borderId="13" xfId="0" applyFont="1" applyFill="1" applyBorder="1"/>
    <xf numFmtId="0" fontId="18" fillId="2" borderId="13" xfId="0" applyFont="1" applyFill="1" applyBorder="1"/>
    <xf numFmtId="0" fontId="17" fillId="2" borderId="13" xfId="0" applyFont="1" applyFill="1" applyBorder="1" applyAlignment="1">
      <alignment horizontal="center"/>
    </xf>
    <xf numFmtId="0" fontId="17" fillId="2" borderId="14" xfId="0" applyFont="1" applyFill="1" applyBorder="1"/>
    <xf numFmtId="0" fontId="18" fillId="2" borderId="15" xfId="0" applyFont="1" applyFill="1" applyBorder="1"/>
    <xf numFmtId="0" fontId="17" fillId="2" borderId="11" xfId="0" applyFont="1" applyFill="1" applyBorder="1"/>
    <xf numFmtId="0" fontId="18" fillId="2" borderId="11" xfId="0" applyFont="1" applyFill="1" applyBorder="1"/>
    <xf numFmtId="0" fontId="17" fillId="2" borderId="11" xfId="0" applyFont="1" applyFill="1" applyBorder="1" applyAlignment="1">
      <alignment horizontal="center" wrapText="1"/>
    </xf>
    <xf numFmtId="0" fontId="17" fillId="2" borderId="16" xfId="0" applyFont="1" applyFill="1" applyBorder="1"/>
    <xf numFmtId="0" fontId="17" fillId="0" borderId="0" xfId="0" applyFont="1" applyAlignment="1">
      <alignment horizontal="center"/>
    </xf>
    <xf numFmtId="10" fontId="17" fillId="0" borderId="0" xfId="0" applyNumberFormat="1" applyFont="1" applyAlignment="1">
      <alignment horizontal="right"/>
    </xf>
    <xf numFmtId="0" fontId="17" fillId="0" borderId="0" xfId="0" applyFont="1" applyAlignment="1">
      <alignment horizontal="left"/>
    </xf>
    <xf numFmtId="10" fontId="17" fillId="0" borderId="0" xfId="15" applyNumberFormat="1" applyFont="1" applyFill="1" applyBorder="1" applyAlignment="1">
      <alignment horizontal="center"/>
    </xf>
    <xf numFmtId="10" fontId="17" fillId="0" borderId="0" xfId="15" applyNumberFormat="1" applyFont="1" applyFill="1" applyBorder="1" applyAlignment="1">
      <alignment horizontal="left"/>
    </xf>
    <xf numFmtId="0" fontId="17" fillId="0" borderId="0" xfId="0" applyFont="1" applyAlignment="1">
      <alignment horizontal="left" indent="2"/>
    </xf>
    <xf numFmtId="0" fontId="18" fillId="0" borderId="0" xfId="0" applyFont="1"/>
    <xf numFmtId="10" fontId="17" fillId="0" borderId="0" xfId="0" applyNumberFormat="1" applyFont="1" applyAlignment="1">
      <alignment horizontal="center"/>
    </xf>
    <xf numFmtId="0" fontId="23" fillId="0" borderId="0" xfId="0" applyFont="1" applyAlignment="1">
      <alignment horizontal="right"/>
    </xf>
    <xf numFmtId="0" fontId="24" fillId="0" borderId="0" xfId="0" applyFont="1"/>
    <xf numFmtId="0" fontId="17" fillId="0" borderId="0" xfId="0" applyFont="1" applyAlignment="1">
      <alignment wrapText="1"/>
    </xf>
    <xf numFmtId="0" fontId="25" fillId="0" borderId="0" xfId="20" applyFont="1" applyAlignment="1">
      <alignment vertical="center"/>
    </xf>
    <xf numFmtId="0" fontId="21" fillId="0" borderId="0" xfId="0" applyFont="1" applyAlignment="1">
      <alignment horizontal="right"/>
    </xf>
    <xf numFmtId="0" fontId="19" fillId="2" borderId="10" xfId="0" applyFont="1" applyFill="1" applyBorder="1"/>
    <xf numFmtId="0" fontId="17" fillId="2" borderId="9" xfId="0" applyFont="1" applyFill="1" applyBorder="1"/>
    <xf numFmtId="0" fontId="17" fillId="2" borderId="9" xfId="0" applyFont="1" applyFill="1" applyBorder="1" applyAlignment="1">
      <alignment horizontal="right"/>
    </xf>
    <xf numFmtId="10" fontId="17" fillId="2" borderId="9" xfId="15" applyNumberFormat="1" applyFont="1" applyFill="1" applyBorder="1" applyAlignment="1">
      <alignment horizontal="center"/>
    </xf>
    <xf numFmtId="0" fontId="17" fillId="2" borderId="8" xfId="0" applyFont="1" applyFill="1" applyBorder="1"/>
    <xf numFmtId="0" fontId="17" fillId="0" borderId="0" xfId="0" applyFont="1" applyAlignment="1">
      <alignment vertical="center"/>
    </xf>
    <xf numFmtId="10" fontId="17" fillId="0" borderId="0" xfId="0" applyNumberFormat="1" applyFont="1" applyAlignment="1">
      <alignment horizontal="right" vertical="center"/>
    </xf>
    <xf numFmtId="0" fontId="17" fillId="0" borderId="0" xfId="0" applyFont="1" applyAlignment="1">
      <alignment horizontal="right"/>
    </xf>
    <xf numFmtId="10" fontId="17" fillId="0" borderId="0" xfId="15" applyNumberFormat="1" applyFont="1" applyFill="1" applyBorder="1" applyAlignment="1">
      <alignment horizontal="right"/>
    </xf>
    <xf numFmtId="0" fontId="17" fillId="0" borderId="0" xfId="0" applyFont="1" applyAlignment="1">
      <alignment horizontal="left" wrapText="1"/>
    </xf>
    <xf numFmtId="0" fontId="17" fillId="0" borderId="17" xfId="0" applyFont="1" applyBorder="1" applyAlignment="1">
      <alignment horizontal="center" wrapText="1"/>
    </xf>
    <xf numFmtId="0" fontId="17" fillId="0" borderId="18" xfId="0" applyFont="1" applyBorder="1"/>
    <xf numFmtId="0" fontId="17" fillId="0" borderId="19" xfId="0" applyFont="1" applyBorder="1"/>
    <xf numFmtId="164" fontId="17" fillId="0" borderId="0" xfId="0" applyNumberFormat="1" applyFont="1"/>
    <xf numFmtId="164" fontId="17" fillId="0" borderId="18" xfId="15" applyNumberFormat="1" applyFont="1" applyFill="1" applyBorder="1" applyAlignment="1">
      <alignment horizontal="center"/>
    </xf>
    <xf numFmtId="164" fontId="17" fillId="0" borderId="19" xfId="15" applyNumberFormat="1" applyFont="1" applyFill="1" applyBorder="1" applyAlignment="1">
      <alignment horizontal="center"/>
    </xf>
    <xf numFmtId="10" fontId="17" fillId="0" borderId="0" xfId="0" applyNumberFormat="1" applyFont="1"/>
    <xf numFmtId="164" fontId="17" fillId="0" borderId="20" xfId="15" applyNumberFormat="1" applyFont="1" applyFill="1" applyBorder="1" applyAlignment="1">
      <alignment horizontal="center"/>
    </xf>
    <xf numFmtId="164" fontId="17" fillId="0" borderId="4" xfId="15" applyNumberFormat="1" applyFont="1" applyFill="1" applyBorder="1" applyAlignment="1">
      <alignment horizontal="center"/>
    </xf>
    <xf numFmtId="10" fontId="17" fillId="0" borderId="0" xfId="15" applyNumberFormat="1" applyFont="1" applyFill="1" applyBorder="1"/>
    <xf numFmtId="0" fontId="17" fillId="0" borderId="0" xfId="0" applyFont="1" applyAlignment="1">
      <alignment horizontal="center" vertical="center"/>
    </xf>
    <xf numFmtId="0" fontId="17" fillId="0" borderId="21" xfId="0" applyFont="1" applyBorder="1" applyAlignment="1">
      <alignment horizontal="center" wrapText="1"/>
    </xf>
    <xf numFmtId="0" fontId="17" fillId="0" borderId="22" xfId="0" applyFont="1" applyBorder="1" applyAlignment="1">
      <alignment horizontal="center" wrapText="1"/>
    </xf>
    <xf numFmtId="0" fontId="17" fillId="0" borderId="23" xfId="0" applyFont="1" applyBorder="1" applyAlignment="1">
      <alignment horizontal="center" wrapText="1"/>
    </xf>
    <xf numFmtId="0" fontId="17" fillId="0" borderId="17" xfId="0" applyFont="1" applyBorder="1" applyAlignment="1">
      <alignment horizontal="center" vertical="center" wrapText="1"/>
    </xf>
    <xf numFmtId="164" fontId="17" fillId="0" borderId="0" xfId="15" applyNumberFormat="1" applyFont="1" applyFill="1" applyBorder="1" applyAlignment="1">
      <alignment horizontal="center"/>
    </xf>
    <xf numFmtId="164" fontId="17" fillId="0" borderId="0" xfId="15" applyNumberFormat="1" applyFont="1" applyFill="1" applyBorder="1" applyAlignment="1">
      <alignment horizontal="center" wrapText="1"/>
    </xf>
    <xf numFmtId="164" fontId="17" fillId="0" borderId="0" xfId="0" applyNumberFormat="1" applyFont="1" applyAlignment="1">
      <alignment horizontal="center"/>
    </xf>
    <xf numFmtId="0" fontId="18" fillId="0" borderId="0" xfId="0" applyFont="1" applyAlignment="1">
      <alignment horizontal="center"/>
    </xf>
    <xf numFmtId="0" fontId="19" fillId="0" borderId="0" xfId="0" applyFont="1" applyAlignment="1">
      <alignment horizontal="center"/>
    </xf>
    <xf numFmtId="0" fontId="18" fillId="0" borderId="0" xfId="0" applyFont="1" applyAlignment="1">
      <alignment horizontal="center" wrapText="1"/>
    </xf>
    <xf numFmtId="10" fontId="18" fillId="0" borderId="0" xfId="15" applyNumberFormat="1" applyFont="1" applyFill="1" applyAlignment="1">
      <alignment horizontal="center"/>
    </xf>
    <xf numFmtId="0" fontId="25" fillId="0" borderId="0" xfId="20" applyFont="1" applyFill="1"/>
    <xf numFmtId="0" fontId="17" fillId="0" borderId="11" xfId="0" applyFont="1" applyBorder="1"/>
    <xf numFmtId="0" fontId="17" fillId="0" borderId="11" xfId="0" applyFont="1" applyBorder="1" applyAlignment="1">
      <alignment horizontal="center"/>
    </xf>
    <xf numFmtId="0" fontId="1" fillId="0" borderId="0" xfId="0" applyFont="1"/>
    <xf numFmtId="0" fontId="30" fillId="0" borderId="0" xfId="0" applyFont="1"/>
    <xf numFmtId="0" fontId="32" fillId="0" borderId="0" xfId="0" applyFont="1" applyAlignment="1">
      <alignment vertical="center"/>
    </xf>
    <xf numFmtId="0" fontId="33" fillId="0" borderId="0" xfId="0" applyFont="1"/>
    <xf numFmtId="0" fontId="33" fillId="0" borderId="0" xfId="0" applyFont="1" applyAlignment="1">
      <alignment horizontal="center"/>
    </xf>
    <xf numFmtId="0" fontId="35" fillId="0" borderId="0" xfId="0" applyFont="1"/>
    <xf numFmtId="0" fontId="36" fillId="0" borderId="0" xfId="0" applyFont="1"/>
    <xf numFmtId="164" fontId="33" fillId="0" borderId="0" xfId="0" applyNumberFormat="1" applyFont="1"/>
    <xf numFmtId="0" fontId="33" fillId="0" borderId="0" xfId="0" applyFont="1" applyAlignment="1">
      <alignment horizontal="left"/>
    </xf>
    <xf numFmtId="0" fontId="37" fillId="0" borderId="0" xfId="0" applyFont="1"/>
    <xf numFmtId="0" fontId="38" fillId="0" borderId="0" xfId="0" applyFont="1"/>
    <xf numFmtId="10" fontId="17" fillId="0" borderId="0" xfId="0" applyNumberFormat="1" applyFont="1" applyAlignment="1">
      <alignment horizontal="left"/>
    </xf>
    <xf numFmtId="0" fontId="26" fillId="0" borderId="0" xfId="0" applyFont="1"/>
    <xf numFmtId="0" fontId="27" fillId="0" borderId="0" xfId="0" applyFont="1"/>
    <xf numFmtId="0" fontId="39" fillId="0" borderId="0" xfId="0" applyFont="1"/>
    <xf numFmtId="164" fontId="39" fillId="0" borderId="0" xfId="15" applyNumberFormat="1" applyFont="1" applyFill="1"/>
    <xf numFmtId="0" fontId="18" fillId="2" borderId="11" xfId="0" applyFont="1" applyFill="1" applyBorder="1" applyAlignment="1">
      <alignment horizontal="left"/>
    </xf>
    <xf numFmtId="14" fontId="16" fillId="0" borderId="0" xfId="0" applyNumberFormat="1" applyFont="1"/>
    <xf numFmtId="0" fontId="16" fillId="0" borderId="0" xfId="0" applyFont="1"/>
    <xf numFmtId="44" fontId="17" fillId="0" borderId="0" xfId="21" applyFont="1" applyFill="1"/>
    <xf numFmtId="0" fontId="17" fillId="0" borderId="24" xfId="0" applyFont="1" applyBorder="1"/>
    <xf numFmtId="0" fontId="17" fillId="0" borderId="25" xfId="0" applyFont="1" applyBorder="1"/>
    <xf numFmtId="0" fontId="17" fillId="0" borderId="26" xfId="0" applyFont="1" applyBorder="1"/>
    <xf numFmtId="0" fontId="17" fillId="0" borderId="27" xfId="0" applyFont="1" applyBorder="1"/>
    <xf numFmtId="0" fontId="17" fillId="0" borderId="28" xfId="0" applyFont="1" applyBorder="1" applyAlignment="1">
      <alignment horizontal="center" wrapText="1"/>
    </xf>
    <xf numFmtId="164" fontId="17" fillId="0" borderId="24" xfId="15" applyNumberFormat="1" applyFont="1" applyFill="1" applyBorder="1" applyAlignment="1">
      <alignment horizontal="center"/>
    </xf>
    <xf numFmtId="164" fontId="17" fillId="0" borderId="26" xfId="15" applyNumberFormat="1" applyFont="1" applyFill="1" applyBorder="1" applyAlignment="1">
      <alignment horizontal="center"/>
    </xf>
    <xf numFmtId="164" fontId="17" fillId="0" borderId="27" xfId="15" applyNumberFormat="1" applyFont="1" applyFill="1" applyBorder="1" applyAlignment="1">
      <alignment horizontal="center"/>
    </xf>
    <xf numFmtId="164" fontId="17" fillId="0" borderId="28" xfId="15" applyNumberFormat="1" applyFont="1" applyFill="1" applyBorder="1" applyAlignment="1">
      <alignment horizontal="center" wrapText="1"/>
    </xf>
    <xf numFmtId="164" fontId="17" fillId="0" borderId="18" xfId="0" applyNumberFormat="1" applyFont="1" applyBorder="1" applyAlignment="1">
      <alignment horizontal="center"/>
    </xf>
    <xf numFmtId="164" fontId="17" fillId="0" borderId="28" xfId="15" applyNumberFormat="1" applyFont="1" applyFill="1" applyBorder="1" applyAlignment="1">
      <alignment horizontal="center"/>
    </xf>
    <xf numFmtId="164" fontId="17" fillId="0" borderId="6" xfId="15" applyNumberFormat="1" applyFont="1" applyFill="1" applyBorder="1" applyAlignment="1">
      <alignment horizontal="center"/>
    </xf>
    <xf numFmtId="164" fontId="17" fillId="0" borderId="29" xfId="15" applyNumberFormat="1" applyFont="1" applyFill="1" applyBorder="1" applyAlignment="1">
      <alignment horizontal="center"/>
    </xf>
    <xf numFmtId="164" fontId="17" fillId="0" borderId="30" xfId="15" applyNumberFormat="1" applyFont="1" applyFill="1" applyBorder="1" applyAlignment="1">
      <alignment horizontal="center"/>
    </xf>
    <xf numFmtId="164" fontId="17" fillId="0" borderId="31" xfId="15" applyNumberFormat="1" applyFont="1" applyFill="1" applyBorder="1" applyAlignment="1">
      <alignment horizontal="center" wrapText="1"/>
    </xf>
    <xf numFmtId="164" fontId="17" fillId="0" borderId="20" xfId="0" applyNumberFormat="1" applyFont="1" applyBorder="1" applyAlignment="1">
      <alignment horizontal="center"/>
    </xf>
    <xf numFmtId="0" fontId="31" fillId="0" borderId="0" xfId="0" applyFont="1" applyAlignment="1">
      <alignment wrapText="1"/>
    </xf>
    <xf numFmtId="0" fontId="17" fillId="0" borderId="3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33" xfId="0" applyFont="1" applyBorder="1" applyAlignment="1">
      <alignment horizontal="center" vertical="center" wrapText="1"/>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Hyperlink" xfId="20" builtinId="8"/>
    <cellStyle name="Currency 2"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5" Type="http://schemas.openxmlformats.org/officeDocument/2006/relationships/calcChain" Target="calcChain.xml" /><Relationship Id="rId4"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1"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xdr:col>
      <xdr:colOff>0</xdr:colOff>
      <xdr:row>73</xdr:row>
      <xdr:rowOff>0</xdr:rowOff>
    </xdr:from>
    <xdr:to>
      <xdr:col>1</xdr:col>
      <xdr:colOff>0</xdr:colOff>
      <xdr:row>73</xdr:row>
      <xdr:rowOff>0</xdr:rowOff>
    </xdr:to>
    <xdr:sp>
      <xdr:nvSpPr>
        <xdr:cNvPr id="2" name="WordArt 9">
          <a:extLst>
            <a:ext uri="{FF2B5EF4-FFF2-40B4-BE49-F238E27FC236}">
              <a16:creationId xmlns:a16="http://schemas.microsoft.com/office/drawing/2014/main" id="{9a9f1f52-2a92-4b0a-ad8e-3af16318ebdd}"/>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Deb</a:t>
          </a:r>
        </a:p>
      </xdr:txBody>
    </xdr:sp>
    <xdr:clientData/>
  </xdr:twoCellAnchor>
  <xdr:twoCellAnchor>
    <xdr:from>
      <xdr:col>1</xdr:col>
      <xdr:colOff>0</xdr:colOff>
      <xdr:row>73</xdr:row>
      <xdr:rowOff>0</xdr:rowOff>
    </xdr:from>
    <xdr:to>
      <xdr:col>1</xdr:col>
      <xdr:colOff>0</xdr:colOff>
      <xdr:row>73</xdr:row>
      <xdr:rowOff>0</xdr:rowOff>
    </xdr:to>
    <xdr:sp>
      <xdr:nvSpPr>
        <xdr:cNvPr id="3" name="WordArt 10">
          <a:extLst>
            <a:ext uri="{FF2B5EF4-FFF2-40B4-BE49-F238E27FC236}">
              <a16:creationId xmlns:a16="http://schemas.microsoft.com/office/drawing/2014/main" id="{2e49d1b2-8e04-4db3-8843-d58c62fbde3e}"/>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Anna Maria</a:t>
          </a:r>
        </a:p>
      </xdr:txBody>
    </xdr:sp>
    <xdr:clientData/>
  </xdr:twoCellAnchor>
  <xdr:twoCellAnchor>
    <xdr:from>
      <xdr:col>1</xdr:col>
      <xdr:colOff>0</xdr:colOff>
      <xdr:row>73</xdr:row>
      <xdr:rowOff>0</xdr:rowOff>
    </xdr:from>
    <xdr:to>
      <xdr:col>1</xdr:col>
      <xdr:colOff>0</xdr:colOff>
      <xdr:row>73</xdr:row>
      <xdr:rowOff>0</xdr:rowOff>
    </xdr:to>
    <xdr:sp>
      <xdr:nvSpPr>
        <xdr:cNvPr id="4" name="WordArt 25">
          <a:extLst>
            <a:ext uri="{FF2B5EF4-FFF2-40B4-BE49-F238E27FC236}">
              <a16:creationId xmlns:a16="http://schemas.microsoft.com/office/drawing/2014/main" id="{87357013-8bb5-4f51-b6eb-71bceba532ef}"/>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Penny</a:t>
          </a:r>
        </a:p>
      </xdr:txBody>
    </xdr:sp>
    <xdr:clientData/>
  </xdr:twoCellAnchor>
  <xdr:twoCellAnchor>
    <xdr:from>
      <xdr:col>1</xdr:col>
      <xdr:colOff>0</xdr:colOff>
      <xdr:row>73</xdr:row>
      <xdr:rowOff>0</xdr:rowOff>
    </xdr:from>
    <xdr:to>
      <xdr:col>1</xdr:col>
      <xdr:colOff>0</xdr:colOff>
      <xdr:row>73</xdr:row>
      <xdr:rowOff>0</xdr:rowOff>
    </xdr:to>
    <xdr:sp>
      <xdr:nvSpPr>
        <xdr:cNvPr id="5" name="WordArt 26">
          <a:extLst>
            <a:ext uri="{FF2B5EF4-FFF2-40B4-BE49-F238E27FC236}">
              <a16:creationId xmlns:a16="http://schemas.microsoft.com/office/drawing/2014/main" id="{529e0a8d-ea91-4b9e-b142-d4d3d262ac38}"/>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Penny</a:t>
          </a:r>
        </a:p>
      </xdr:txBody>
    </xdr:sp>
    <xdr:clientData/>
  </xdr:twoCellAnchor>
  <xdr:twoCellAnchor>
    <xdr:from>
      <xdr:col>1</xdr:col>
      <xdr:colOff>0</xdr:colOff>
      <xdr:row>73</xdr:row>
      <xdr:rowOff>0</xdr:rowOff>
    </xdr:from>
    <xdr:to>
      <xdr:col>1</xdr:col>
      <xdr:colOff>0</xdr:colOff>
      <xdr:row>73</xdr:row>
      <xdr:rowOff>0</xdr:rowOff>
    </xdr:to>
    <xdr:sp>
      <xdr:nvSpPr>
        <xdr:cNvPr id="6" name="WordArt 28">
          <a:extLst>
            <a:ext uri="{FF2B5EF4-FFF2-40B4-BE49-F238E27FC236}">
              <a16:creationId xmlns:a16="http://schemas.microsoft.com/office/drawing/2014/main" id="{d56be7fa-9ae7-4310-88bb-a5833a3d57a3}"/>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Deb</a:t>
          </a:r>
        </a:p>
      </xdr:txBody>
    </xdr:sp>
    <xdr:clientData/>
  </xdr:twoCellAnchor>
  <xdr:twoCellAnchor>
    <xdr:from>
      <xdr:col>1</xdr:col>
      <xdr:colOff>0</xdr:colOff>
      <xdr:row>73</xdr:row>
      <xdr:rowOff>0</xdr:rowOff>
    </xdr:from>
    <xdr:to>
      <xdr:col>1</xdr:col>
      <xdr:colOff>0</xdr:colOff>
      <xdr:row>73</xdr:row>
      <xdr:rowOff>0</xdr:rowOff>
    </xdr:to>
    <xdr:sp>
      <xdr:nvSpPr>
        <xdr:cNvPr id="7" name="WordArt 29">
          <a:extLst>
            <a:ext uri="{FF2B5EF4-FFF2-40B4-BE49-F238E27FC236}">
              <a16:creationId xmlns:a16="http://schemas.microsoft.com/office/drawing/2014/main" id="{8ab11435-1bca-4539-9369-31e03ee0b94c}"/>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Keith</a:t>
          </a:r>
        </a:p>
      </xdr:txBody>
    </xdr:sp>
    <xdr:clientData/>
  </xdr:twoCellAnchor>
  <xdr:twoCellAnchor>
    <xdr:from>
      <xdr:col>1</xdr:col>
      <xdr:colOff>0</xdr:colOff>
      <xdr:row>73</xdr:row>
      <xdr:rowOff>0</xdr:rowOff>
    </xdr:from>
    <xdr:to>
      <xdr:col>1</xdr:col>
      <xdr:colOff>0</xdr:colOff>
      <xdr:row>73</xdr:row>
      <xdr:rowOff>0</xdr:rowOff>
    </xdr:to>
    <xdr:sp>
      <xdr:nvSpPr>
        <xdr:cNvPr id="8" name="WordArt 31">
          <a:extLst>
            <a:ext uri="{FF2B5EF4-FFF2-40B4-BE49-F238E27FC236}">
              <a16:creationId xmlns:a16="http://schemas.microsoft.com/office/drawing/2014/main" id="{2667dd61-8512-4522-97c8-cabfeef7f406}"/>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Ken</a:t>
          </a:r>
        </a:p>
        <a:p>
          <a:pPr algn="ctr" rtl="0"/>
          <a:endPar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endParaRPr>
        </a:p>
      </xdr:txBody>
    </xdr:sp>
    <xdr:clientData/>
  </xdr:twoCellAnchor>
  <xdr:twoCellAnchor>
    <xdr:from>
      <xdr:col>1</xdr:col>
      <xdr:colOff>0</xdr:colOff>
      <xdr:row>73</xdr:row>
      <xdr:rowOff>0</xdr:rowOff>
    </xdr:from>
    <xdr:to>
      <xdr:col>1</xdr:col>
      <xdr:colOff>0</xdr:colOff>
      <xdr:row>73</xdr:row>
      <xdr:rowOff>0</xdr:rowOff>
    </xdr:to>
    <xdr:sp>
      <xdr:nvSpPr>
        <xdr:cNvPr id="9" name="AutoShape 34">
          <a:extLst>
            <a:ext uri="{FF2B5EF4-FFF2-40B4-BE49-F238E27FC236}">
              <a16:creationId xmlns:a16="http://schemas.microsoft.com/office/drawing/2014/main" id="{1b24103b-6089-4ee4-8462-45e02660721c}"/>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10" name="WordArt 35">
          <a:extLst>
            <a:ext uri="{FF2B5EF4-FFF2-40B4-BE49-F238E27FC236}">
              <a16:creationId xmlns:a16="http://schemas.microsoft.com/office/drawing/2014/main" id="{053ae168-c85e-4f43-a4b6-6807f96600ea}"/>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Anna Maria</a:t>
          </a:r>
        </a:p>
      </xdr:txBody>
    </xdr:sp>
    <xdr:clientData/>
  </xdr:twoCellAnchor>
  <xdr:twoCellAnchor>
    <xdr:from>
      <xdr:col>1</xdr:col>
      <xdr:colOff>0</xdr:colOff>
      <xdr:row>73</xdr:row>
      <xdr:rowOff>0</xdr:rowOff>
    </xdr:from>
    <xdr:to>
      <xdr:col>1</xdr:col>
      <xdr:colOff>0</xdr:colOff>
      <xdr:row>73</xdr:row>
      <xdr:rowOff>0</xdr:rowOff>
    </xdr:to>
    <xdr:sp>
      <xdr:nvSpPr>
        <xdr:cNvPr id="11" name="AutoShape 36">
          <a:extLst>
            <a:ext uri="{FF2B5EF4-FFF2-40B4-BE49-F238E27FC236}">
              <a16:creationId xmlns:a16="http://schemas.microsoft.com/office/drawing/2014/main" id="{20d03b45-d900-40cb-a522-a7d1115c6e5c}"/>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12" name="AutoShape 37">
          <a:extLst>
            <a:ext uri="{FF2B5EF4-FFF2-40B4-BE49-F238E27FC236}">
              <a16:creationId xmlns:a16="http://schemas.microsoft.com/office/drawing/2014/main" id="{431d0c11-8df5-4772-a8d9-32230ca062da}"/>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13" name="WordArt 38">
          <a:extLst>
            <a:ext uri="{FF2B5EF4-FFF2-40B4-BE49-F238E27FC236}">
              <a16:creationId xmlns:a16="http://schemas.microsoft.com/office/drawing/2014/main" id="{986fe9d1-786f-4687-856f-c4e32c90ed3f}"/>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John</a:t>
          </a:r>
        </a:p>
      </xdr:txBody>
    </xdr:sp>
    <xdr:clientData/>
  </xdr:twoCellAnchor>
  <xdr:twoCellAnchor>
    <xdr:from>
      <xdr:col>1</xdr:col>
      <xdr:colOff>0</xdr:colOff>
      <xdr:row>73</xdr:row>
      <xdr:rowOff>0</xdr:rowOff>
    </xdr:from>
    <xdr:to>
      <xdr:col>1</xdr:col>
      <xdr:colOff>0</xdr:colOff>
      <xdr:row>73</xdr:row>
      <xdr:rowOff>0</xdr:rowOff>
    </xdr:to>
    <xdr:sp>
      <xdr:nvSpPr>
        <xdr:cNvPr id="14" name="AutoShape 39">
          <a:extLst>
            <a:ext uri="{FF2B5EF4-FFF2-40B4-BE49-F238E27FC236}">
              <a16:creationId xmlns:a16="http://schemas.microsoft.com/office/drawing/2014/main" id="{f547354f-598e-4212-98ad-96a7c93bc364}"/>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15" name="AutoShape 40">
          <a:extLst>
            <a:ext uri="{FF2B5EF4-FFF2-40B4-BE49-F238E27FC236}">
              <a16:creationId xmlns:a16="http://schemas.microsoft.com/office/drawing/2014/main" id="{2fed357b-6d41-4f28-b842-e0d10588f64b}"/>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16" name="AutoShape 41">
          <a:extLst>
            <a:ext uri="{FF2B5EF4-FFF2-40B4-BE49-F238E27FC236}">
              <a16:creationId xmlns:a16="http://schemas.microsoft.com/office/drawing/2014/main" id="{a6989267-fc12-415e-9c89-afaf8372b119}"/>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17" name="WordArt 42">
          <a:extLst>
            <a:ext uri="{FF2B5EF4-FFF2-40B4-BE49-F238E27FC236}">
              <a16:creationId xmlns:a16="http://schemas.microsoft.com/office/drawing/2014/main" id="{62d5a25c-7c93-47fe-80ce-f7f01cfd2d3c}"/>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Keith</a:t>
          </a:r>
        </a:p>
      </xdr:txBody>
    </xdr:sp>
    <xdr:clientData/>
  </xdr:twoCellAnchor>
  <xdr:twoCellAnchor>
    <xdr:from>
      <xdr:col>1</xdr:col>
      <xdr:colOff>0</xdr:colOff>
      <xdr:row>73</xdr:row>
      <xdr:rowOff>0</xdr:rowOff>
    </xdr:from>
    <xdr:to>
      <xdr:col>1</xdr:col>
      <xdr:colOff>0</xdr:colOff>
      <xdr:row>73</xdr:row>
      <xdr:rowOff>0</xdr:rowOff>
    </xdr:to>
    <xdr:sp>
      <xdr:nvSpPr>
        <xdr:cNvPr id="18" name="AutoShape 43">
          <a:extLst>
            <a:ext uri="{FF2B5EF4-FFF2-40B4-BE49-F238E27FC236}">
              <a16:creationId xmlns:a16="http://schemas.microsoft.com/office/drawing/2014/main" id="{d8d29df4-a76f-420b-9bca-29e6f37e68a7}"/>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19" name="WordArt 44">
          <a:extLst>
            <a:ext uri="{FF2B5EF4-FFF2-40B4-BE49-F238E27FC236}">
              <a16:creationId xmlns:a16="http://schemas.microsoft.com/office/drawing/2014/main" id="{48304cae-85d2-4292-b0ae-3c47e33005ce}"/>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Carrie</a:t>
          </a:r>
        </a:p>
      </xdr:txBody>
    </xdr:sp>
    <xdr:clientData/>
  </xdr:twoCellAnchor>
  <xdr:twoCellAnchor>
    <xdr:from>
      <xdr:col>1</xdr:col>
      <xdr:colOff>0</xdr:colOff>
      <xdr:row>73</xdr:row>
      <xdr:rowOff>0</xdr:rowOff>
    </xdr:from>
    <xdr:to>
      <xdr:col>1</xdr:col>
      <xdr:colOff>0</xdr:colOff>
      <xdr:row>73</xdr:row>
      <xdr:rowOff>0</xdr:rowOff>
    </xdr:to>
    <xdr:sp>
      <xdr:nvSpPr>
        <xdr:cNvPr id="20" name="AutoShape 45">
          <a:extLst>
            <a:ext uri="{FF2B5EF4-FFF2-40B4-BE49-F238E27FC236}">
              <a16:creationId xmlns:a16="http://schemas.microsoft.com/office/drawing/2014/main" id="{90786c0f-1064-40af-b48b-d56e46896d1a}"/>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21" name="AutoShape 46">
          <a:extLst>
            <a:ext uri="{FF2B5EF4-FFF2-40B4-BE49-F238E27FC236}">
              <a16:creationId xmlns:a16="http://schemas.microsoft.com/office/drawing/2014/main" id="{f90235aa-c399-4f96-aad6-7f82839b46ea}"/>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9525</xdr:rowOff>
    </xdr:from>
    <xdr:to>
      <xdr:col>1</xdr:col>
      <xdr:colOff>0</xdr:colOff>
      <xdr:row>73</xdr:row>
      <xdr:rowOff>9525</xdr:rowOff>
    </xdr:to>
    <xdr:sp>
      <xdr:nvSpPr>
        <xdr:cNvPr id="22" name="WordArt 51">
          <a:extLst>
            <a:ext uri="{FF2B5EF4-FFF2-40B4-BE49-F238E27FC236}">
              <a16:creationId xmlns:a16="http://schemas.microsoft.com/office/drawing/2014/main" id="{d294927f-dc99-4cb6-8914-7bb7188020b3}"/>
            </a:ext>
          </a:extLst>
        </xdr:cNvPr>
        <xdr:cNvSpPr>
          <a:spLocks noChangeArrowheads="1" noChangeShapeType="1" noTextEdit="1"/>
        </xdr:cNvSpPr>
      </xdr:nvSpPr>
      <xdr:spPr bwMode="auto">
        <a:xfrm rot="16200000">
          <a:off x="447675" y="12544425"/>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Deb</a:t>
          </a:r>
        </a:p>
      </xdr:txBody>
    </xdr:sp>
    <xdr:clientData/>
  </xdr:twoCellAnchor>
  <xdr:twoCellAnchor>
    <xdr:from>
      <xdr:col>1</xdr:col>
      <xdr:colOff>0</xdr:colOff>
      <xdr:row>73</xdr:row>
      <xdr:rowOff>0</xdr:rowOff>
    </xdr:from>
    <xdr:to>
      <xdr:col>1</xdr:col>
      <xdr:colOff>0</xdr:colOff>
      <xdr:row>73</xdr:row>
      <xdr:rowOff>0</xdr:rowOff>
    </xdr:to>
    <xdr:sp>
      <xdr:nvSpPr>
        <xdr:cNvPr id="23" name="AutoShape 58">
          <a:extLst>
            <a:ext uri="{FF2B5EF4-FFF2-40B4-BE49-F238E27FC236}">
              <a16:creationId xmlns:a16="http://schemas.microsoft.com/office/drawing/2014/main" id="{b2ddff3b-eff7-442d-84e4-d5f949f76cdd}"/>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24" name="AutoShape 59">
          <a:extLst>
            <a:ext uri="{FF2B5EF4-FFF2-40B4-BE49-F238E27FC236}">
              <a16:creationId xmlns:a16="http://schemas.microsoft.com/office/drawing/2014/main" id="{8739048c-f384-4f32-ae23-38b0799c30c5}"/>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25" name="AutoShape 62">
          <a:extLst>
            <a:ext uri="{FF2B5EF4-FFF2-40B4-BE49-F238E27FC236}">
              <a16:creationId xmlns:a16="http://schemas.microsoft.com/office/drawing/2014/main" id="{b81b9057-2997-4a71-b8fe-7ad2147ffdef}"/>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26" name="AutoShape 63">
          <a:extLst>
            <a:ext uri="{FF2B5EF4-FFF2-40B4-BE49-F238E27FC236}">
              <a16:creationId xmlns:a16="http://schemas.microsoft.com/office/drawing/2014/main" id="{b550f387-49ae-44ca-aafd-22341a7a5b9a}"/>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27" name="WordArt 9">
          <a:extLst>
            <a:ext uri="{FF2B5EF4-FFF2-40B4-BE49-F238E27FC236}">
              <a16:creationId xmlns:a16="http://schemas.microsoft.com/office/drawing/2014/main" id="{743d5e89-082b-430c-9d65-43f32b3c5776}"/>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Deb</a:t>
          </a:r>
        </a:p>
      </xdr:txBody>
    </xdr:sp>
    <xdr:clientData/>
  </xdr:twoCellAnchor>
  <xdr:twoCellAnchor>
    <xdr:from>
      <xdr:col>1</xdr:col>
      <xdr:colOff>0</xdr:colOff>
      <xdr:row>73</xdr:row>
      <xdr:rowOff>0</xdr:rowOff>
    </xdr:from>
    <xdr:to>
      <xdr:col>1</xdr:col>
      <xdr:colOff>0</xdr:colOff>
      <xdr:row>73</xdr:row>
      <xdr:rowOff>0</xdr:rowOff>
    </xdr:to>
    <xdr:sp>
      <xdr:nvSpPr>
        <xdr:cNvPr id="28" name="WordArt 10">
          <a:extLst>
            <a:ext uri="{FF2B5EF4-FFF2-40B4-BE49-F238E27FC236}">
              <a16:creationId xmlns:a16="http://schemas.microsoft.com/office/drawing/2014/main" id="{939ef3cb-7e28-4a66-ba11-fc23d68a0ba6}"/>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Anna Maria</a:t>
          </a:r>
        </a:p>
      </xdr:txBody>
    </xdr:sp>
    <xdr:clientData/>
  </xdr:twoCellAnchor>
  <xdr:twoCellAnchor>
    <xdr:from>
      <xdr:col>1</xdr:col>
      <xdr:colOff>0</xdr:colOff>
      <xdr:row>73</xdr:row>
      <xdr:rowOff>0</xdr:rowOff>
    </xdr:from>
    <xdr:to>
      <xdr:col>1</xdr:col>
      <xdr:colOff>0</xdr:colOff>
      <xdr:row>73</xdr:row>
      <xdr:rowOff>0</xdr:rowOff>
    </xdr:to>
    <xdr:sp>
      <xdr:nvSpPr>
        <xdr:cNvPr id="29" name="WordArt 25">
          <a:extLst>
            <a:ext uri="{FF2B5EF4-FFF2-40B4-BE49-F238E27FC236}">
              <a16:creationId xmlns:a16="http://schemas.microsoft.com/office/drawing/2014/main" id="{108c1f03-21a5-4e00-bada-9b57701b6ccf}"/>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Penny</a:t>
          </a:r>
        </a:p>
      </xdr:txBody>
    </xdr:sp>
    <xdr:clientData/>
  </xdr:twoCellAnchor>
  <xdr:twoCellAnchor>
    <xdr:from>
      <xdr:col>1</xdr:col>
      <xdr:colOff>0</xdr:colOff>
      <xdr:row>73</xdr:row>
      <xdr:rowOff>0</xdr:rowOff>
    </xdr:from>
    <xdr:to>
      <xdr:col>1</xdr:col>
      <xdr:colOff>0</xdr:colOff>
      <xdr:row>73</xdr:row>
      <xdr:rowOff>0</xdr:rowOff>
    </xdr:to>
    <xdr:sp>
      <xdr:nvSpPr>
        <xdr:cNvPr id="30" name="WordArt 26">
          <a:extLst>
            <a:ext uri="{FF2B5EF4-FFF2-40B4-BE49-F238E27FC236}">
              <a16:creationId xmlns:a16="http://schemas.microsoft.com/office/drawing/2014/main" id="{43aa96cf-b64d-4ad6-95dd-2bbed392c704}"/>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Penny</a:t>
          </a:r>
        </a:p>
      </xdr:txBody>
    </xdr:sp>
    <xdr:clientData/>
  </xdr:twoCellAnchor>
  <xdr:twoCellAnchor>
    <xdr:from>
      <xdr:col>1</xdr:col>
      <xdr:colOff>0</xdr:colOff>
      <xdr:row>73</xdr:row>
      <xdr:rowOff>0</xdr:rowOff>
    </xdr:from>
    <xdr:to>
      <xdr:col>1</xdr:col>
      <xdr:colOff>0</xdr:colOff>
      <xdr:row>73</xdr:row>
      <xdr:rowOff>0</xdr:rowOff>
    </xdr:to>
    <xdr:sp>
      <xdr:nvSpPr>
        <xdr:cNvPr id="31" name="WordArt 28">
          <a:extLst>
            <a:ext uri="{FF2B5EF4-FFF2-40B4-BE49-F238E27FC236}">
              <a16:creationId xmlns:a16="http://schemas.microsoft.com/office/drawing/2014/main" id="{d93ee2cb-c815-4736-a7fe-a7bbd9781750}"/>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Deb</a:t>
          </a:r>
        </a:p>
      </xdr:txBody>
    </xdr:sp>
    <xdr:clientData/>
  </xdr:twoCellAnchor>
  <xdr:twoCellAnchor>
    <xdr:from>
      <xdr:col>1</xdr:col>
      <xdr:colOff>0</xdr:colOff>
      <xdr:row>73</xdr:row>
      <xdr:rowOff>0</xdr:rowOff>
    </xdr:from>
    <xdr:to>
      <xdr:col>1</xdr:col>
      <xdr:colOff>0</xdr:colOff>
      <xdr:row>73</xdr:row>
      <xdr:rowOff>0</xdr:rowOff>
    </xdr:to>
    <xdr:sp>
      <xdr:nvSpPr>
        <xdr:cNvPr id="32" name="WordArt 29">
          <a:extLst>
            <a:ext uri="{FF2B5EF4-FFF2-40B4-BE49-F238E27FC236}">
              <a16:creationId xmlns:a16="http://schemas.microsoft.com/office/drawing/2014/main" id="{3f2e39da-753f-44c9-b31b-e27647ab0c79}"/>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Keith</a:t>
          </a:r>
        </a:p>
      </xdr:txBody>
    </xdr:sp>
    <xdr:clientData/>
  </xdr:twoCellAnchor>
  <xdr:twoCellAnchor>
    <xdr:from>
      <xdr:col>1</xdr:col>
      <xdr:colOff>0</xdr:colOff>
      <xdr:row>73</xdr:row>
      <xdr:rowOff>0</xdr:rowOff>
    </xdr:from>
    <xdr:to>
      <xdr:col>1</xdr:col>
      <xdr:colOff>0</xdr:colOff>
      <xdr:row>73</xdr:row>
      <xdr:rowOff>0</xdr:rowOff>
    </xdr:to>
    <xdr:sp>
      <xdr:nvSpPr>
        <xdr:cNvPr id="33" name="WordArt 31">
          <a:extLst>
            <a:ext uri="{FF2B5EF4-FFF2-40B4-BE49-F238E27FC236}">
              <a16:creationId xmlns:a16="http://schemas.microsoft.com/office/drawing/2014/main" id="{0eb13bf3-fc68-4116-97f6-9645ac8ddb82}"/>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Ken</a:t>
          </a:r>
        </a:p>
        <a:p>
          <a:pPr algn="ctr" rtl="0"/>
          <a:endPar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endParaRPr>
        </a:p>
      </xdr:txBody>
    </xdr:sp>
    <xdr:clientData/>
  </xdr:twoCellAnchor>
  <xdr:twoCellAnchor>
    <xdr:from>
      <xdr:col>1</xdr:col>
      <xdr:colOff>0</xdr:colOff>
      <xdr:row>73</xdr:row>
      <xdr:rowOff>0</xdr:rowOff>
    </xdr:from>
    <xdr:to>
      <xdr:col>1</xdr:col>
      <xdr:colOff>0</xdr:colOff>
      <xdr:row>73</xdr:row>
      <xdr:rowOff>0</xdr:rowOff>
    </xdr:to>
    <xdr:sp>
      <xdr:nvSpPr>
        <xdr:cNvPr id="34" name="AutoShape 34">
          <a:extLst>
            <a:ext uri="{FF2B5EF4-FFF2-40B4-BE49-F238E27FC236}">
              <a16:creationId xmlns:a16="http://schemas.microsoft.com/office/drawing/2014/main" id="{8d90db7f-9805-4247-973c-6d28794a3bcc}"/>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35" name="WordArt 35">
          <a:extLst>
            <a:ext uri="{FF2B5EF4-FFF2-40B4-BE49-F238E27FC236}">
              <a16:creationId xmlns:a16="http://schemas.microsoft.com/office/drawing/2014/main" id="{e3b3b835-e8ff-444f-9037-3f53763c5a71}"/>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Anna Maria</a:t>
          </a:r>
        </a:p>
      </xdr:txBody>
    </xdr:sp>
    <xdr:clientData/>
  </xdr:twoCellAnchor>
  <xdr:twoCellAnchor>
    <xdr:from>
      <xdr:col>1</xdr:col>
      <xdr:colOff>0</xdr:colOff>
      <xdr:row>73</xdr:row>
      <xdr:rowOff>0</xdr:rowOff>
    </xdr:from>
    <xdr:to>
      <xdr:col>1</xdr:col>
      <xdr:colOff>0</xdr:colOff>
      <xdr:row>73</xdr:row>
      <xdr:rowOff>0</xdr:rowOff>
    </xdr:to>
    <xdr:sp>
      <xdr:nvSpPr>
        <xdr:cNvPr id="36" name="AutoShape 36">
          <a:extLst>
            <a:ext uri="{FF2B5EF4-FFF2-40B4-BE49-F238E27FC236}">
              <a16:creationId xmlns:a16="http://schemas.microsoft.com/office/drawing/2014/main" id="{eeb20f9d-32c4-4c19-a66f-079b2def96f1}"/>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37" name="AutoShape 37">
          <a:extLst>
            <a:ext uri="{FF2B5EF4-FFF2-40B4-BE49-F238E27FC236}">
              <a16:creationId xmlns:a16="http://schemas.microsoft.com/office/drawing/2014/main" id="{9303f75f-abb0-4c18-8b1a-22e26a386a58}"/>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38" name="WordArt 38">
          <a:extLst>
            <a:ext uri="{FF2B5EF4-FFF2-40B4-BE49-F238E27FC236}">
              <a16:creationId xmlns:a16="http://schemas.microsoft.com/office/drawing/2014/main" id="{b2037e65-4185-4924-95e4-22d98390fd23}"/>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John</a:t>
          </a:r>
        </a:p>
      </xdr:txBody>
    </xdr:sp>
    <xdr:clientData/>
  </xdr:twoCellAnchor>
  <xdr:twoCellAnchor>
    <xdr:from>
      <xdr:col>1</xdr:col>
      <xdr:colOff>0</xdr:colOff>
      <xdr:row>73</xdr:row>
      <xdr:rowOff>0</xdr:rowOff>
    </xdr:from>
    <xdr:to>
      <xdr:col>1</xdr:col>
      <xdr:colOff>0</xdr:colOff>
      <xdr:row>73</xdr:row>
      <xdr:rowOff>0</xdr:rowOff>
    </xdr:to>
    <xdr:sp>
      <xdr:nvSpPr>
        <xdr:cNvPr id="39" name="AutoShape 39">
          <a:extLst>
            <a:ext uri="{FF2B5EF4-FFF2-40B4-BE49-F238E27FC236}">
              <a16:creationId xmlns:a16="http://schemas.microsoft.com/office/drawing/2014/main" id="{daf93d69-34cb-4d50-80bf-6a76fa2f463f}"/>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40" name="AutoShape 40">
          <a:extLst>
            <a:ext uri="{FF2B5EF4-FFF2-40B4-BE49-F238E27FC236}">
              <a16:creationId xmlns:a16="http://schemas.microsoft.com/office/drawing/2014/main" id="{2f02f574-7e4a-4aa6-9c8e-bfba72409557}"/>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41" name="AutoShape 41">
          <a:extLst>
            <a:ext uri="{FF2B5EF4-FFF2-40B4-BE49-F238E27FC236}">
              <a16:creationId xmlns:a16="http://schemas.microsoft.com/office/drawing/2014/main" id="{c490a860-84b1-4b8c-9728-73267d604c40}"/>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42" name="WordArt 42">
          <a:extLst>
            <a:ext uri="{FF2B5EF4-FFF2-40B4-BE49-F238E27FC236}">
              <a16:creationId xmlns:a16="http://schemas.microsoft.com/office/drawing/2014/main" id="{617157dd-76be-4466-845f-f166de53ad4b}"/>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Keith</a:t>
          </a:r>
        </a:p>
      </xdr:txBody>
    </xdr:sp>
    <xdr:clientData/>
  </xdr:twoCellAnchor>
  <xdr:twoCellAnchor>
    <xdr:from>
      <xdr:col>1</xdr:col>
      <xdr:colOff>0</xdr:colOff>
      <xdr:row>73</xdr:row>
      <xdr:rowOff>0</xdr:rowOff>
    </xdr:from>
    <xdr:to>
      <xdr:col>1</xdr:col>
      <xdr:colOff>0</xdr:colOff>
      <xdr:row>73</xdr:row>
      <xdr:rowOff>0</xdr:rowOff>
    </xdr:to>
    <xdr:sp>
      <xdr:nvSpPr>
        <xdr:cNvPr id="43" name="AutoShape 43">
          <a:extLst>
            <a:ext uri="{FF2B5EF4-FFF2-40B4-BE49-F238E27FC236}">
              <a16:creationId xmlns:a16="http://schemas.microsoft.com/office/drawing/2014/main" id="{3ad60d87-cf16-42b7-9665-0b813727cced}"/>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44" name="WordArt 44">
          <a:extLst>
            <a:ext uri="{FF2B5EF4-FFF2-40B4-BE49-F238E27FC236}">
              <a16:creationId xmlns:a16="http://schemas.microsoft.com/office/drawing/2014/main" id="{6c7c6b1c-6e3a-42f0-a5fd-b98ba51a735c}"/>
            </a:ext>
          </a:extLst>
        </xdr:cNvPr>
        <xdr:cNvSpPr>
          <a:spLocks noChangeArrowheads="1" noChangeShapeType="1" noTextEdit="1"/>
        </xdr:cNvSpPr>
      </xdr:nvSpPr>
      <xdr:spPr bwMode="auto">
        <a:xfrm rot="16200000">
          <a:off x="447675" y="12534900"/>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Carrie</a:t>
          </a:r>
        </a:p>
      </xdr:txBody>
    </xdr:sp>
    <xdr:clientData/>
  </xdr:twoCellAnchor>
  <xdr:twoCellAnchor>
    <xdr:from>
      <xdr:col>1</xdr:col>
      <xdr:colOff>0</xdr:colOff>
      <xdr:row>73</xdr:row>
      <xdr:rowOff>0</xdr:rowOff>
    </xdr:from>
    <xdr:to>
      <xdr:col>1</xdr:col>
      <xdr:colOff>0</xdr:colOff>
      <xdr:row>73</xdr:row>
      <xdr:rowOff>0</xdr:rowOff>
    </xdr:to>
    <xdr:sp>
      <xdr:nvSpPr>
        <xdr:cNvPr id="45" name="AutoShape 45">
          <a:extLst>
            <a:ext uri="{FF2B5EF4-FFF2-40B4-BE49-F238E27FC236}">
              <a16:creationId xmlns:a16="http://schemas.microsoft.com/office/drawing/2014/main" id="{11573fb4-6a2f-4b98-add7-b4a7e8ef67f6}"/>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46" name="AutoShape 46">
          <a:extLst>
            <a:ext uri="{FF2B5EF4-FFF2-40B4-BE49-F238E27FC236}">
              <a16:creationId xmlns:a16="http://schemas.microsoft.com/office/drawing/2014/main" id="{0ecfa8ba-c881-4cce-8785-6c30f58efb27}"/>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9525</xdr:rowOff>
    </xdr:from>
    <xdr:to>
      <xdr:col>1</xdr:col>
      <xdr:colOff>0</xdr:colOff>
      <xdr:row>73</xdr:row>
      <xdr:rowOff>9525</xdr:rowOff>
    </xdr:to>
    <xdr:sp>
      <xdr:nvSpPr>
        <xdr:cNvPr id="47" name="WordArt 51">
          <a:extLst>
            <a:ext uri="{FF2B5EF4-FFF2-40B4-BE49-F238E27FC236}">
              <a16:creationId xmlns:a16="http://schemas.microsoft.com/office/drawing/2014/main" id="{29fc0428-c9a5-4f33-8786-667bfbfe3412}"/>
            </a:ext>
          </a:extLst>
        </xdr:cNvPr>
        <xdr:cNvSpPr>
          <a:spLocks noChangeArrowheads="1" noChangeShapeType="1" noTextEdit="1"/>
        </xdr:cNvSpPr>
      </xdr:nvSpPr>
      <xdr:spPr bwMode="auto">
        <a:xfrm rot="16200000">
          <a:off x="447675" y="12544425"/>
          <a:ext cx="0" cy="0"/>
        </a:xfrm>
        <a:prstGeom prst="rect"/>
      </xdr:spPr>
      <xdr:txBody>
        <a:bodyPr fromWordArt="1" wrap="none">
          <a:prstTxWarp prst="textPlain">
            <a:avLst>
              <a:gd name="adj" fmla="val 50000"/>
            </a:avLst>
          </a:prstTxWarp>
        </a:bodyPr>
        <a:lstStyle/>
        <a:p>
          <a:pPr algn="ctr" rtl="0"/>
          <a:r>
            <a:rPr lang="en-US" sz="2400" kern="10" spc="0">
              <a:ln w="9525">
                <a:noFill/>
                <a:round/>
              </a:ln>
              <a:solidFill>
                <a:srgbClr val="336699"/>
              </a:solidFill>
              <a:effectLst>
                <a:outerShdw dist="45791" dir="2021404" algn="ctr" rotWithShape="0">
                  <a:srgbClr val="B2B2B2">
                    <a:alpha val="80000"/>
                  </a:srgbClr>
                </a:outerShdw>
              </a:effectLst>
              <a:latin typeface="Times New Roman"/>
              <a:cs typeface="Times New Roman"/>
            </a:rPr>
            <a:t>Deb</a:t>
          </a:r>
        </a:p>
      </xdr:txBody>
    </xdr:sp>
    <xdr:clientData/>
  </xdr:twoCellAnchor>
  <xdr:twoCellAnchor>
    <xdr:from>
      <xdr:col>1</xdr:col>
      <xdr:colOff>0</xdr:colOff>
      <xdr:row>73</xdr:row>
      <xdr:rowOff>0</xdr:rowOff>
    </xdr:from>
    <xdr:to>
      <xdr:col>1</xdr:col>
      <xdr:colOff>0</xdr:colOff>
      <xdr:row>73</xdr:row>
      <xdr:rowOff>0</xdr:rowOff>
    </xdr:to>
    <xdr:sp>
      <xdr:nvSpPr>
        <xdr:cNvPr id="48" name="AutoShape 58">
          <a:extLst>
            <a:ext uri="{FF2B5EF4-FFF2-40B4-BE49-F238E27FC236}">
              <a16:creationId xmlns:a16="http://schemas.microsoft.com/office/drawing/2014/main" id="{b7513190-1c19-47cf-96c0-37661d68d7d3}"/>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49" name="AutoShape 59">
          <a:extLst>
            <a:ext uri="{FF2B5EF4-FFF2-40B4-BE49-F238E27FC236}">
              <a16:creationId xmlns:a16="http://schemas.microsoft.com/office/drawing/2014/main" id="{c8238fd2-9ad1-42be-9ea9-2f27fac8a165}"/>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50" name="AutoShape 62">
          <a:extLst>
            <a:ext uri="{FF2B5EF4-FFF2-40B4-BE49-F238E27FC236}">
              <a16:creationId xmlns:a16="http://schemas.microsoft.com/office/drawing/2014/main" id="{55d0df22-1d75-4c12-b7fe-9670a53cd2c5}"/>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73</xdr:row>
      <xdr:rowOff>0</xdr:rowOff>
    </xdr:from>
    <xdr:to>
      <xdr:col>1</xdr:col>
      <xdr:colOff>0</xdr:colOff>
      <xdr:row>73</xdr:row>
      <xdr:rowOff>0</xdr:rowOff>
    </xdr:to>
    <xdr:sp>
      <xdr:nvSpPr>
        <xdr:cNvPr id="51" name="AutoShape 63">
          <a:extLst>
            <a:ext uri="{FF2B5EF4-FFF2-40B4-BE49-F238E27FC236}">
              <a16:creationId xmlns:a16="http://schemas.microsoft.com/office/drawing/2014/main" id="{1a0a90e8-a30b-49f4-9da0-d39a12e0f351}"/>
            </a:ext>
          </a:extLst>
        </xdr:cNvPr>
        <xdr:cNvSpPr/>
      </xdr:nvSpPr>
      <xdr:spPr bwMode="auto">
        <a:xfrm>
          <a:off x="447675" y="12534900"/>
          <a:ext cx="0" cy="0"/>
        </a:xfrm>
        <a:prstGeom prst="leftBrace">
          <a:avLst>
            <a:gd name="adj1" fmla="val -2147483648"/>
            <a:gd name="adj2" fmla="val 500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190500</xdr:rowOff>
    </xdr:from>
    <xdr:to>
      <xdr:col>4</xdr:col>
      <xdr:colOff>1602909</xdr:colOff>
      <xdr:row>0</xdr:row>
      <xdr:rowOff>496661</xdr:rowOff>
    </xdr:to>
    <xdr:pic>
      <xdr:nvPicPr>
        <xdr:cNvPr id="52" name="Picture 51">
          <a:extLst>
            <a:ext uri="{FF2B5EF4-FFF2-40B4-BE49-F238E27FC236}">
              <a16:creationId xmlns:a16="http://schemas.microsoft.com/office/drawing/2014/main" id="{31400f40-a40f-4ab1-b2ef-ace869cabca1}"/>
            </a:ext>
          </a:extLst>
        </xdr:cNvPr>
        <xdr:cNvPicPr>
          <a:picLocks noChangeAspect="1"/>
        </xdr:cNvPicPr>
      </xdr:nvPicPr>
      <xdr:blipFill>
        <a:blip r:embed="rId1"/>
        <a:stretch>
          <a:fillRect/>
        </a:stretch>
      </xdr:blipFill>
      <xdr:spPr>
        <a:xfrm>
          <a:off x="0" y="190500"/>
          <a:ext cx="4429125" cy="304800"/>
        </a:xfrm>
        <a:prstGeom prst="rec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4" Type="http://schemas.openxmlformats.org/officeDocument/2006/relationships/printerSettings" Target="../printerSettings/printerSettings1.bin" /><Relationship Id="rId2" Type="http://schemas.openxmlformats.org/officeDocument/2006/relationships/hyperlink" Target="https://your.yale.edu/policies-procedures/6002-application-facilities-and-administrative-fa-rates-and-costs" TargetMode="External" /><Relationship Id="rId3" Type="http://schemas.openxmlformats.org/officeDocument/2006/relationships/drawing" Target="../drawings/drawing1.xml" /><Relationship Id="rId1" Type="http://schemas.openxmlformats.org/officeDocument/2006/relationships/hyperlink" Target="https://yale.service-now.com/it?id=rates_charges"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A4D5EF5-E265-4419-8116-5DE90394A66B}">
  <sheetPr>
    <pageSetUpPr fitToPage="1"/>
  </sheetPr>
  <dimension ref="A1:O144"/>
  <sheetViews>
    <sheetView showGridLines="0" tabSelected="1" zoomScale="120" zoomScaleNormal="120" zoomScalePageLayoutView="85" workbookViewId="0" topLeftCell="A128">
      <selection pane="topLeft" activeCell="D142" sqref="D142"/>
    </sheetView>
  </sheetViews>
  <sheetFormatPr defaultColWidth="9.14428571428571" defaultRowHeight="12"/>
  <cols>
    <col min="1" max="1" width="6.71428571428571" style="16" customWidth="1"/>
    <col min="2" max="2" width="2.57142857142857" style="16" customWidth="1"/>
    <col min="3" max="3" width="16.7142857142857" style="16" customWidth="1"/>
    <col min="4" max="4" width="16.4285714285714" style="16" customWidth="1"/>
    <col min="5" max="5" width="31.5714285714286" style="16" customWidth="1"/>
    <col min="6" max="6" width="12.7142857142857" style="16" customWidth="1"/>
    <col min="7" max="7" width="10.8571428571429" style="16" customWidth="1"/>
    <col min="8" max="8" width="11.4285714285714" style="16" customWidth="1"/>
    <col min="9" max="10" width="10.8571428571429" style="16" customWidth="1"/>
    <col min="11" max="11" width="11.5714285714286" style="17" customWidth="1"/>
    <col min="12" max="12" width="10.8571428571429" style="17" customWidth="1"/>
    <col min="13" max="13" width="10.8571428571429" style="16" customWidth="1"/>
    <col min="14" max="16384" width="9.14285714285714" style="16"/>
  </cols>
  <sheetData>
    <row r="1" spans="1:15" ht="45" customHeight="1">
      <c r="A1" s="15"/>
      <c r="G1" s="133"/>
      <c r="H1" s="133"/>
      <c r="I1" s="133"/>
      <c r="J1" s="133"/>
      <c r="K1" s="133"/>
      <c r="L1" s="133"/>
      <c r="M1" s="133"/>
      <c r="N1" s="133"/>
      <c r="O1" s="133"/>
    </row>
    <row r="2" spans="1:1" ht="23.25">
      <c r="A2" s="26" t="s">
        <v>0</v>
      </c>
    </row>
    <row r="4" spans="1:4" ht="12.75">
      <c r="A4" s="18" t="s">
        <v>1</v>
      </c>
      <c r="D4" s="19" t="s">
        <v>2</v>
      </c>
    </row>
    <row r="5" spans="1:4" s="0" customFormat="1" ht="12.75">
      <c r="A5" s="18" t="s">
        <v>3</v>
      </c>
      <c r="D5" s="19" t="s">
        <v>4</v>
      </c>
    </row>
    <row r="6" spans="1:4" s="0" customFormat="1" ht="12.75">
      <c r="A6" s="18" t="s">
        <v>5</v>
      </c>
      <c r="B6" s="16"/>
      <c r="C6" s="16"/>
      <c r="D6" s="27">
        <v>46161</v>
      </c>
    </row>
    <row r="7" spans="1:13" ht="12.75">
      <c r="A7" s="20"/>
      <c r="B7" s="21"/>
      <c r="C7" s="21"/>
      <c r="D7" s="22"/>
      <c r="E7" s="21"/>
      <c r="F7" s="21"/>
      <c r="G7" s="21"/>
      <c r="H7" s="21"/>
      <c r="I7" s="21"/>
      <c r="J7" s="21"/>
      <c r="K7" s="23"/>
      <c r="L7" s="23"/>
      <c r="M7" s="21"/>
    </row>
    <row r="8" spans="1:4" ht="12.75">
      <c r="A8" s="18"/>
      <c r="D8" s="27"/>
    </row>
    <row r="9" ht="12.75" thickBot="1"/>
    <row r="10" spans="2:13" ht="18">
      <c r="B10" s="10" t="s">
        <v>6</v>
      </c>
      <c r="C10" s="9"/>
      <c r="D10" s="9"/>
      <c r="E10" s="9"/>
      <c r="F10" s="9"/>
      <c r="G10" s="9"/>
      <c r="H10" s="9"/>
      <c r="I10" s="9"/>
      <c r="J10" s="9"/>
      <c r="K10" s="9"/>
      <c r="L10" s="9"/>
      <c r="M10" s="8"/>
    </row>
    <row r="11" spans="2:13" s="107" customFormat="1" ht="18.75" thickBot="1">
      <c r="B11" s="7" t="s">
        <v>142</v>
      </c>
      <c r="C11" s="6"/>
      <c r="D11" s="6"/>
      <c r="E11" s="6"/>
      <c r="F11" s="6"/>
      <c r="G11" s="6"/>
      <c r="H11" s="6"/>
      <c r="I11" s="6"/>
      <c r="J11" s="6"/>
      <c r="K11" s="6"/>
      <c r="L11" s="6"/>
      <c r="M11" s="5"/>
    </row>
    <row r="12" ht="7.5" customHeight="1"/>
    <row r="13" spans="1:13" ht="21" customHeight="1">
      <c r="A13" s="38"/>
      <c r="B13" s="39"/>
      <c r="C13" s="40"/>
      <c r="D13" s="40"/>
      <c r="E13" s="40"/>
      <c r="F13" s="40"/>
      <c r="G13" s="40"/>
      <c r="H13" s="40"/>
      <c r="I13" s="40"/>
      <c r="J13" s="41" t="s">
        <v>7</v>
      </c>
      <c r="K13" s="42"/>
      <c r="L13" s="42"/>
      <c r="M13" s="43"/>
    </row>
    <row r="14" spans="1:13" ht="12">
      <c r="A14" s="38"/>
      <c r="B14" s="44" t="s">
        <v>8</v>
      </c>
      <c r="C14" s="45"/>
      <c r="D14" s="45"/>
      <c r="E14" s="45"/>
      <c r="F14" s="45"/>
      <c r="G14" s="113" t="s">
        <v>9</v>
      </c>
      <c r="H14" s="46" t="s">
        <v>135</v>
      </c>
      <c r="I14" s="45"/>
      <c r="J14" s="46" t="s">
        <v>10</v>
      </c>
      <c r="K14" s="47"/>
      <c r="L14" s="47"/>
      <c r="M14" s="48"/>
    </row>
    <row r="15" spans="1:13" ht="12">
      <c r="A15" s="38"/>
      <c r="B15" s="38"/>
      <c r="C15" s="38"/>
      <c r="D15" s="38"/>
      <c r="E15" s="38"/>
      <c r="F15" s="38"/>
      <c r="G15" s="38"/>
      <c r="H15" s="38"/>
      <c r="I15" s="38"/>
      <c r="J15" s="38"/>
      <c r="K15" s="49"/>
      <c r="L15" s="49"/>
      <c r="M15" s="38"/>
    </row>
    <row r="16" spans="1:13" ht="13.5">
      <c r="A16" s="38"/>
      <c r="B16" s="4" t="s">
        <v>11</v>
      </c>
      <c r="C16" s="4"/>
      <c r="D16" s="4"/>
      <c r="E16" s="4"/>
      <c r="F16" s="4"/>
      <c r="G16" s="4"/>
      <c r="H16" s="4"/>
      <c r="I16" s="4"/>
      <c r="J16" s="4"/>
      <c r="K16" s="4"/>
      <c r="L16" s="4"/>
      <c r="M16" s="4"/>
    </row>
    <row r="17" spans="1:13" ht="12">
      <c r="A17" s="38"/>
      <c r="B17" s="38"/>
      <c r="C17" s="38" t="s">
        <v>12</v>
      </c>
      <c r="D17" s="38"/>
      <c r="E17" s="38"/>
      <c r="F17" s="38"/>
      <c r="G17" s="50">
        <v>0.68</v>
      </c>
      <c r="H17" s="38" t="s">
        <v>131</v>
      </c>
      <c r="I17" s="38"/>
      <c r="J17" s="51" t="s">
        <v>13</v>
      </c>
      <c r="K17" s="52"/>
      <c r="L17" s="53"/>
      <c r="M17" s="38"/>
    </row>
    <row r="18" spans="1:13" ht="13.5">
      <c r="A18" s="38"/>
      <c r="B18" s="38"/>
      <c r="C18" s="38" t="s">
        <v>14</v>
      </c>
      <c r="D18" s="38"/>
      <c r="E18" s="38"/>
      <c r="F18" s="38"/>
      <c r="G18" s="50">
        <v>0.70</v>
      </c>
      <c r="H18" s="38" t="s">
        <v>132</v>
      </c>
      <c r="I18" s="38"/>
      <c r="J18" s="49" t="s">
        <v>15</v>
      </c>
      <c r="K18" s="52"/>
      <c r="L18" s="53"/>
      <c r="M18" s="38"/>
    </row>
    <row r="19" spans="1:13" ht="12">
      <c r="A19" s="38"/>
      <c r="B19" s="38"/>
      <c r="C19" s="38" t="s">
        <v>16</v>
      </c>
      <c r="D19" s="38"/>
      <c r="E19" s="38"/>
      <c r="F19" s="38"/>
      <c r="G19" s="50">
        <v>0.26</v>
      </c>
      <c r="H19" s="38" t="s">
        <v>131</v>
      </c>
      <c r="I19" s="38"/>
      <c r="J19" s="49" t="s">
        <v>15</v>
      </c>
      <c r="K19" s="52"/>
      <c r="L19" s="53"/>
      <c r="M19" s="38"/>
    </row>
    <row r="20" spans="1:13" ht="13.5">
      <c r="A20" s="38"/>
      <c r="B20" s="38"/>
      <c r="C20" s="51" t="s">
        <v>17</v>
      </c>
      <c r="D20" s="38"/>
      <c r="E20" s="38"/>
      <c r="F20" s="38"/>
      <c r="G20" s="50">
        <v>0.47</v>
      </c>
      <c r="H20" s="38" t="s">
        <v>131</v>
      </c>
      <c r="I20" s="38"/>
      <c r="J20" s="49" t="s">
        <v>15</v>
      </c>
      <c r="K20" s="52"/>
      <c r="L20" s="53"/>
      <c r="M20" s="38"/>
    </row>
    <row r="21" spans="1:13" ht="13.5">
      <c r="A21" s="38"/>
      <c r="B21" s="38"/>
      <c r="C21" s="38" t="s">
        <v>18</v>
      </c>
      <c r="D21" s="38"/>
      <c r="E21" s="54"/>
      <c r="F21" s="38"/>
      <c r="G21" s="50">
        <v>0.30</v>
      </c>
      <c r="H21" s="38" t="s">
        <v>131</v>
      </c>
      <c r="I21" s="38"/>
      <c r="J21" s="49" t="s">
        <v>15</v>
      </c>
      <c r="K21" s="52"/>
      <c r="L21" s="52"/>
      <c r="M21" s="38"/>
    </row>
    <row r="22" spans="1:13" ht="12">
      <c r="A22" s="38"/>
      <c r="B22" s="38"/>
      <c r="C22" s="51" t="s">
        <v>19</v>
      </c>
      <c r="D22" s="38"/>
      <c r="E22" s="38"/>
      <c r="F22" s="38"/>
      <c r="G22" s="50">
        <v>0.43</v>
      </c>
      <c r="H22" s="38" t="s">
        <v>133</v>
      </c>
      <c r="I22" s="38"/>
      <c r="J22" s="49" t="s">
        <v>15</v>
      </c>
      <c r="K22" s="52"/>
      <c r="L22" s="52"/>
      <c r="M22" s="38"/>
    </row>
    <row r="23" spans="1:13" ht="11.25" customHeight="1">
      <c r="A23" s="38"/>
      <c r="B23" s="38"/>
      <c r="C23" s="51" t="s">
        <v>20</v>
      </c>
      <c r="D23" s="38"/>
      <c r="E23" s="38"/>
      <c r="F23" s="38"/>
      <c r="G23" s="50">
        <v>0.26</v>
      </c>
      <c r="H23" s="38" t="s">
        <v>133</v>
      </c>
      <c r="I23" s="38"/>
      <c r="J23" s="49" t="s">
        <v>15</v>
      </c>
      <c r="K23" s="52"/>
      <c r="L23" s="52"/>
      <c r="M23" s="38"/>
    </row>
    <row r="24" spans="1:13" ht="11.25" customHeight="1">
      <c r="A24" s="38"/>
      <c r="B24" s="38"/>
      <c r="C24" s="38" t="s">
        <v>21</v>
      </c>
      <c r="D24" s="38"/>
      <c r="E24" s="38"/>
      <c r="F24" s="38"/>
      <c r="G24" s="50">
        <v>0.69</v>
      </c>
      <c r="H24" s="38" t="s">
        <v>134</v>
      </c>
      <c r="I24" s="38"/>
      <c r="J24" s="49" t="s">
        <v>15</v>
      </c>
      <c r="K24" s="52"/>
      <c r="L24" s="52"/>
      <c r="M24" s="38"/>
    </row>
    <row r="25" spans="1:13" ht="11.25" customHeight="1">
      <c r="A25" s="38"/>
      <c r="B25" s="38"/>
      <c r="C25" s="38" t="s">
        <v>22</v>
      </c>
      <c r="D25" s="38"/>
      <c r="E25" s="38"/>
      <c r="F25" s="38"/>
      <c r="G25" s="50">
        <v>0.26</v>
      </c>
      <c r="H25" s="38" t="s">
        <v>134</v>
      </c>
      <c r="I25" s="38"/>
      <c r="J25" s="49" t="s">
        <v>15</v>
      </c>
      <c r="K25" s="52"/>
      <c r="L25" s="52"/>
      <c r="M25" s="38"/>
    </row>
    <row r="26" spans="1:13" ht="13.5">
      <c r="A26" s="38"/>
      <c r="B26" s="38"/>
      <c r="C26" s="38" t="s">
        <v>23</v>
      </c>
      <c r="D26" s="38"/>
      <c r="E26" s="38"/>
      <c r="F26" s="38"/>
      <c r="G26" s="50" t="s">
        <v>24</v>
      </c>
      <c r="H26" s="38"/>
      <c r="I26" s="38"/>
      <c r="J26" s="49" t="s">
        <v>15</v>
      </c>
      <c r="K26" s="53"/>
      <c r="L26" s="53"/>
      <c r="M26" s="52"/>
    </row>
    <row r="27" spans="1:13" ht="12">
      <c r="A27" s="38"/>
      <c r="B27" s="38"/>
      <c r="C27" s="51" t="s">
        <v>25</v>
      </c>
      <c r="D27" s="38"/>
      <c r="E27" s="38"/>
      <c r="F27" s="38"/>
      <c r="G27" s="50" t="s">
        <v>26</v>
      </c>
      <c r="H27" s="38"/>
      <c r="I27" s="38"/>
      <c r="J27" s="49" t="s">
        <v>15</v>
      </c>
      <c r="K27" s="52"/>
      <c r="L27" s="52"/>
      <c r="M27" s="38"/>
    </row>
    <row r="28" spans="1:13" ht="12">
      <c r="A28" s="38"/>
      <c r="B28" s="38"/>
      <c r="C28" s="51" t="s">
        <v>27</v>
      </c>
      <c r="D28" s="38"/>
      <c r="E28" s="38"/>
      <c r="F28" s="38"/>
      <c r="G28" s="50">
        <f>G18</f>
        <v>0.70</v>
      </c>
      <c r="H28" s="38" t="s">
        <v>132</v>
      </c>
      <c r="I28" s="38"/>
      <c r="J28" s="49" t="s">
        <v>15</v>
      </c>
      <c r="K28" s="52"/>
      <c r="L28" s="52"/>
      <c r="M28" s="38"/>
    </row>
    <row r="29" spans="1:13" ht="12">
      <c r="A29" s="38"/>
      <c r="B29" s="38"/>
      <c r="C29" s="51" t="s">
        <v>28</v>
      </c>
      <c r="D29" s="55"/>
      <c r="E29" s="55"/>
      <c r="F29" s="55"/>
      <c r="G29" s="50" t="s">
        <v>26</v>
      </c>
      <c r="H29" s="38"/>
      <c r="I29" s="38"/>
      <c r="J29" s="49" t="s">
        <v>15</v>
      </c>
      <c r="K29" s="56"/>
      <c r="L29" s="108"/>
      <c r="M29" s="52"/>
    </row>
    <row r="30" spans="1:13" ht="12">
      <c r="A30" s="38"/>
      <c r="B30" s="38"/>
      <c r="C30" s="51" t="s">
        <v>29</v>
      </c>
      <c r="D30" s="55"/>
      <c r="E30" s="55"/>
      <c r="F30" s="55"/>
      <c r="G30" s="50" t="s">
        <v>30</v>
      </c>
      <c r="H30" s="38"/>
      <c r="I30" s="38"/>
      <c r="J30" s="49" t="s">
        <v>15</v>
      </c>
      <c r="K30" s="56"/>
      <c r="L30" s="56"/>
      <c r="M30" s="52"/>
    </row>
    <row r="31" spans="1:13" ht="12">
      <c r="A31" s="38"/>
      <c r="B31" s="38"/>
      <c r="C31" s="51" t="s">
        <v>31</v>
      </c>
      <c r="D31" s="38" t="s">
        <v>111</v>
      </c>
      <c r="E31" s="55"/>
      <c r="F31" s="55"/>
      <c r="G31" s="50" t="s">
        <v>141</v>
      </c>
      <c r="H31" s="38"/>
      <c r="I31" s="38"/>
      <c r="J31" s="49" t="s">
        <v>15</v>
      </c>
      <c r="K31" s="56"/>
      <c r="L31" s="56"/>
      <c r="M31" s="52"/>
    </row>
    <row r="32" spans="1:13" ht="12">
      <c r="A32" s="38"/>
      <c r="B32" s="38"/>
      <c r="C32" s="38" t="s">
        <v>32</v>
      </c>
      <c r="D32" s="38"/>
      <c r="E32" s="38"/>
      <c r="F32" s="38"/>
      <c r="G32" s="50">
        <v>0.23080000000000001</v>
      </c>
      <c r="H32" s="38"/>
      <c r="I32" s="38"/>
      <c r="J32" s="38" t="s">
        <v>33</v>
      </c>
      <c r="K32" s="56"/>
      <c r="L32" s="56"/>
      <c r="M32" s="52"/>
    </row>
    <row r="33" spans="1:13" ht="12">
      <c r="A33" s="38"/>
      <c r="B33" s="38"/>
      <c r="C33" s="38" t="s">
        <v>34</v>
      </c>
      <c r="D33" s="38"/>
      <c r="E33" s="38"/>
      <c r="F33" s="38"/>
      <c r="G33" s="50">
        <v>0.25940000000000002</v>
      </c>
      <c r="H33" s="38"/>
      <c r="I33" s="38"/>
      <c r="J33" s="49" t="s">
        <v>15</v>
      </c>
      <c r="K33" s="56"/>
      <c r="L33" s="56"/>
      <c r="M33" s="52"/>
    </row>
    <row r="34" spans="1:13" ht="13.5">
      <c r="A34" s="38"/>
      <c r="B34" s="38"/>
      <c r="C34" s="51" t="s">
        <v>35</v>
      </c>
      <c r="D34" s="38"/>
      <c r="E34" s="38"/>
      <c r="F34" s="38"/>
      <c r="G34" s="50" t="s">
        <v>24</v>
      </c>
      <c r="H34" s="38"/>
      <c r="I34" s="38"/>
      <c r="J34" s="51" t="s">
        <v>36</v>
      </c>
      <c r="K34" s="52"/>
      <c r="L34" s="53"/>
      <c r="M34" s="38"/>
    </row>
    <row r="35" spans="1:13" ht="13.5">
      <c r="A35" s="38"/>
      <c r="B35" s="38"/>
      <c r="C35" s="51" t="s">
        <v>37</v>
      </c>
      <c r="D35" s="38"/>
      <c r="E35" s="38"/>
      <c r="F35" s="38"/>
      <c r="G35" s="50" t="s">
        <v>26</v>
      </c>
      <c r="H35" s="38"/>
      <c r="I35" s="38"/>
      <c r="J35" s="49" t="s">
        <v>15</v>
      </c>
      <c r="K35" s="52"/>
      <c r="L35" s="53"/>
      <c r="M35" s="38"/>
    </row>
    <row r="36" spans="1:13" ht="13.5">
      <c r="A36" s="38"/>
      <c r="B36" s="38"/>
      <c r="C36" s="51" t="s">
        <v>38</v>
      </c>
      <c r="D36" s="38"/>
      <c r="E36" s="38"/>
      <c r="F36" s="38"/>
      <c r="G36" s="50" t="s">
        <v>26</v>
      </c>
      <c r="H36" s="38"/>
      <c r="I36" s="38"/>
      <c r="J36" s="49" t="s">
        <v>15</v>
      </c>
      <c r="K36" s="52"/>
      <c r="L36" s="53"/>
      <c r="M36" s="38"/>
    </row>
    <row r="37" spans="1:13" ht="12">
      <c r="A37" s="38"/>
      <c r="B37" s="38"/>
      <c r="C37" s="51" t="s">
        <v>39</v>
      </c>
      <c r="D37" s="38"/>
      <c r="E37" s="38"/>
      <c r="F37" s="38"/>
      <c r="G37" s="50">
        <f>G28</f>
        <v>0.70</v>
      </c>
      <c r="H37" s="38" t="s">
        <v>132</v>
      </c>
      <c r="I37" s="38"/>
      <c r="J37" s="49" t="s">
        <v>15</v>
      </c>
      <c r="K37" s="52"/>
      <c r="L37" s="52"/>
      <c r="M37" s="38"/>
    </row>
    <row r="38" spans="1:13" ht="12">
      <c r="A38" s="38"/>
      <c r="B38" s="38"/>
      <c r="C38" s="51" t="s">
        <v>40</v>
      </c>
      <c r="D38" s="38"/>
      <c r="E38" s="38"/>
      <c r="F38" s="38"/>
      <c r="G38" s="50" t="s">
        <v>24</v>
      </c>
      <c r="H38" s="38"/>
      <c r="I38" s="38"/>
      <c r="J38" s="49" t="s">
        <v>15</v>
      </c>
      <c r="K38" s="52"/>
      <c r="L38" s="52"/>
      <c r="M38" s="38"/>
    </row>
    <row r="39" spans="1:13" ht="12">
      <c r="A39" s="38"/>
      <c r="B39" s="57"/>
      <c r="C39" s="58"/>
      <c r="D39" s="38"/>
      <c r="E39" s="38"/>
      <c r="F39" s="38"/>
      <c r="G39" s="50"/>
      <c r="H39" s="38"/>
      <c r="I39" s="38"/>
      <c r="J39" s="38"/>
      <c r="K39" s="52"/>
      <c r="L39" s="52"/>
      <c r="M39" s="38"/>
    </row>
    <row r="40" spans="1:13" ht="12" customHeight="1">
      <c r="A40" s="38"/>
      <c r="B40" s="57">
        <v>1</v>
      </c>
      <c r="C40" s="38" t="s">
        <v>41</v>
      </c>
      <c r="D40" s="59"/>
      <c r="E40" s="59"/>
      <c r="F40" s="59"/>
      <c r="G40" s="59"/>
      <c r="H40" s="59"/>
      <c r="I40" s="59"/>
      <c r="J40" s="59"/>
      <c r="K40" s="59"/>
      <c r="L40" s="59"/>
      <c r="M40" s="59"/>
    </row>
    <row r="41" spans="1:13" ht="12">
      <c r="A41" s="38"/>
      <c r="B41" s="59"/>
      <c r="C41" s="60" t="s">
        <v>129</v>
      </c>
      <c r="D41" s="59"/>
      <c r="E41" s="59"/>
      <c r="F41" s="59"/>
      <c r="G41" s="59"/>
      <c r="H41" s="59"/>
      <c r="I41" s="59"/>
      <c r="J41" s="59"/>
      <c r="K41" s="59"/>
      <c r="L41" s="59"/>
      <c r="M41" s="59"/>
    </row>
    <row r="42" spans="1:13" ht="13.5">
      <c r="A42" s="38"/>
      <c r="B42" s="61">
        <v>2</v>
      </c>
      <c r="C42" s="38" t="s">
        <v>42</v>
      </c>
      <c r="D42" s="38"/>
      <c r="E42" s="38"/>
      <c r="F42" s="38"/>
      <c r="G42" s="50"/>
      <c r="H42" s="38"/>
      <c r="I42" s="38"/>
      <c r="J42" s="38"/>
      <c r="K42" s="52"/>
      <c r="L42" s="52"/>
      <c r="M42" s="38"/>
    </row>
    <row r="43" spans="1:13" ht="12">
      <c r="A43" s="38"/>
      <c r="B43" s="57">
        <v>3</v>
      </c>
      <c r="C43" s="38" t="s">
        <v>43</v>
      </c>
      <c r="D43" s="38"/>
      <c r="E43" s="38"/>
      <c r="F43" s="38"/>
      <c r="G43" s="50"/>
      <c r="H43" s="38"/>
      <c r="I43" s="38"/>
      <c r="J43" s="38"/>
      <c r="K43" s="52"/>
      <c r="L43" s="52"/>
      <c r="M43" s="38"/>
    </row>
    <row r="44" spans="1:13" ht="13.5">
      <c r="A44" s="38"/>
      <c r="B44" s="61">
        <v>4</v>
      </c>
      <c r="C44" s="38" t="s">
        <v>44</v>
      </c>
      <c r="D44" s="38"/>
      <c r="E44" s="38"/>
      <c r="F44" s="38"/>
      <c r="G44" s="50"/>
      <c r="H44" s="38"/>
      <c r="I44" s="38"/>
      <c r="J44" s="38"/>
      <c r="K44" s="52"/>
      <c r="L44" s="52"/>
      <c r="M44" s="38"/>
    </row>
    <row r="45" spans="1:13" ht="13.5">
      <c r="A45" s="38"/>
      <c r="B45" s="61">
        <v>5</v>
      </c>
      <c r="C45" s="38" t="s">
        <v>45</v>
      </c>
      <c r="D45" s="38"/>
      <c r="E45" s="38"/>
      <c r="F45" s="38"/>
      <c r="G45" s="50"/>
      <c r="H45" s="38"/>
      <c r="I45" s="38"/>
      <c r="J45" s="38"/>
      <c r="K45" s="52"/>
      <c r="L45" s="52"/>
      <c r="M45" s="38"/>
    </row>
    <row r="46" spans="1:13" ht="13.5">
      <c r="A46" s="38"/>
      <c r="B46" s="61">
        <v>6</v>
      </c>
      <c r="C46" s="38" t="s">
        <v>46</v>
      </c>
      <c r="D46" s="38"/>
      <c r="E46" s="38"/>
      <c r="F46" s="38"/>
      <c r="G46" s="50"/>
      <c r="H46" s="38"/>
      <c r="I46" s="38"/>
      <c r="J46" s="38"/>
      <c r="K46" s="52"/>
      <c r="L46" s="52"/>
      <c r="M46" s="38"/>
    </row>
    <row r="47" spans="1:13" ht="13.5">
      <c r="A47" s="38"/>
      <c r="B47" s="61"/>
      <c r="C47" s="38"/>
      <c r="D47" s="38"/>
      <c r="E47" s="38"/>
      <c r="F47" s="38"/>
      <c r="G47" s="50"/>
      <c r="H47" s="38"/>
      <c r="I47" s="38"/>
      <c r="J47" s="38"/>
      <c r="K47" s="52"/>
      <c r="L47" s="52"/>
      <c r="M47" s="38"/>
    </row>
    <row r="48" spans="1:13" ht="12">
      <c r="A48" s="38"/>
      <c r="B48" s="62" t="s">
        <v>47</v>
      </c>
      <c r="C48" s="63"/>
      <c r="D48" s="63"/>
      <c r="E48" s="63"/>
      <c r="F48" s="63"/>
      <c r="G48" s="64"/>
      <c r="H48" s="63"/>
      <c r="I48" s="63"/>
      <c r="J48" s="63"/>
      <c r="K48" s="65"/>
      <c r="L48" s="65"/>
      <c r="M48" s="66"/>
    </row>
    <row r="49" spans="1:13" ht="12">
      <c r="A49" s="38"/>
      <c r="B49" s="38"/>
      <c r="C49" s="38" t="s">
        <v>48</v>
      </c>
      <c r="D49" s="38"/>
      <c r="E49" s="38"/>
      <c r="F49" s="38"/>
      <c r="G49" s="50"/>
      <c r="H49" s="38"/>
      <c r="I49" s="38"/>
      <c r="J49" s="38"/>
      <c r="K49" s="52"/>
      <c r="L49" s="52"/>
      <c r="M49" s="38"/>
    </row>
    <row r="50" spans="1:13" ht="12">
      <c r="A50" s="38"/>
      <c r="B50" s="38"/>
      <c r="C50" s="38"/>
      <c r="D50" s="38" t="s">
        <v>49</v>
      </c>
      <c r="E50" s="38"/>
      <c r="F50" s="38"/>
      <c r="G50" s="50">
        <v>0.10</v>
      </c>
      <c r="H50" s="38"/>
      <c r="I50" s="38"/>
      <c r="J50" s="38" t="s">
        <v>33</v>
      </c>
      <c r="K50" s="52"/>
      <c r="L50" s="52"/>
      <c r="M50" s="38"/>
    </row>
    <row r="51" spans="1:13" ht="12">
      <c r="A51" s="38"/>
      <c r="B51" s="38"/>
      <c r="C51" s="38"/>
      <c r="D51" s="67" t="s">
        <v>50</v>
      </c>
      <c r="E51" s="38"/>
      <c r="F51" s="38"/>
      <c r="G51" s="68">
        <v>0.05</v>
      </c>
      <c r="H51" s="38"/>
      <c r="I51" s="38"/>
      <c r="J51" s="49" t="s">
        <v>15</v>
      </c>
      <c r="K51" s="52"/>
      <c r="L51" s="52"/>
      <c r="M51" s="38"/>
    </row>
    <row r="52" spans="1:13" ht="12">
      <c r="A52" s="38"/>
      <c r="B52" s="38"/>
      <c r="C52" s="38" t="s">
        <v>126</v>
      </c>
      <c r="D52" s="38"/>
      <c r="E52" s="38"/>
      <c r="F52" s="38"/>
      <c r="G52" s="50">
        <v>0.15</v>
      </c>
      <c r="H52" s="38"/>
      <c r="I52" s="38"/>
      <c r="J52" s="49" t="s">
        <v>15</v>
      </c>
      <c r="K52" s="52"/>
      <c r="L52" s="52"/>
      <c r="M52" s="38"/>
    </row>
    <row r="53" spans="1:13" ht="13.5">
      <c r="A53" s="38"/>
      <c r="B53" s="38"/>
      <c r="C53" s="38" t="s">
        <v>51</v>
      </c>
      <c r="D53" s="38"/>
      <c r="E53" s="38"/>
      <c r="F53" s="38"/>
      <c r="G53" s="50">
        <v>0.12</v>
      </c>
      <c r="H53" s="38"/>
      <c r="I53" s="38"/>
      <c r="J53" s="38" t="s">
        <v>52</v>
      </c>
      <c r="K53" s="52"/>
      <c r="L53" s="52"/>
      <c r="M53" s="38"/>
    </row>
    <row r="54" spans="1:13" ht="12">
      <c r="A54" s="38"/>
      <c r="B54" s="38"/>
      <c r="C54" s="38" t="s">
        <v>53</v>
      </c>
      <c r="D54" s="38"/>
      <c r="E54" s="38"/>
      <c r="F54" s="38"/>
      <c r="G54" s="50">
        <v>0.12</v>
      </c>
      <c r="H54" s="38"/>
      <c r="I54" s="38"/>
      <c r="J54" s="49" t="s">
        <v>15</v>
      </c>
      <c r="K54" s="52"/>
      <c r="L54" s="52"/>
      <c r="M54" s="25"/>
    </row>
    <row r="55" spans="1:13" ht="12">
      <c r="A55" s="38"/>
      <c r="B55" s="38"/>
      <c r="C55" s="38" t="s">
        <v>54</v>
      </c>
      <c r="D55" s="38"/>
      <c r="E55" s="38"/>
      <c r="F55" s="38"/>
      <c r="G55" s="69"/>
      <c r="H55" s="38"/>
      <c r="I55" s="38"/>
      <c r="J55" s="49"/>
      <c r="K55" s="52"/>
      <c r="L55" s="52"/>
      <c r="M55" s="25"/>
    </row>
    <row r="56" spans="1:13" ht="15.75" customHeight="1">
      <c r="A56" s="38"/>
      <c r="B56" s="38"/>
      <c r="C56" s="38"/>
      <c r="D56" s="67" t="s">
        <v>55</v>
      </c>
      <c r="E56" s="38"/>
      <c r="F56" s="38"/>
      <c r="G56" s="68">
        <v>0.077499999999999999</v>
      </c>
      <c r="H56" s="55"/>
      <c r="I56" s="38"/>
      <c r="J56" s="38" t="s">
        <v>52</v>
      </c>
      <c r="K56" s="52"/>
      <c r="L56" s="52"/>
      <c r="M56" s="25"/>
    </row>
    <row r="57" spans="1:13" ht="15.75" customHeight="1">
      <c r="A57" s="38"/>
      <c r="B57" s="38"/>
      <c r="C57" s="38"/>
      <c r="D57" s="67" t="s">
        <v>136</v>
      </c>
      <c r="E57" s="38"/>
      <c r="F57" s="38"/>
      <c r="G57" s="68">
        <v>0.042500000000000003</v>
      </c>
      <c r="H57" s="55"/>
      <c r="I57" s="38"/>
      <c r="J57" s="49" t="s">
        <v>15</v>
      </c>
      <c r="K57" s="52"/>
      <c r="L57" s="52"/>
      <c r="M57" s="25"/>
    </row>
    <row r="58" spans="1:13" ht="12.75" customHeight="1">
      <c r="A58" s="38"/>
      <c r="B58" s="109"/>
      <c r="C58" s="38"/>
      <c r="D58" s="67" t="s">
        <v>56</v>
      </c>
      <c r="E58" s="38"/>
      <c r="F58" s="38"/>
      <c r="G58" s="68">
        <v>0.05</v>
      </c>
      <c r="H58" s="55"/>
      <c r="I58" s="38"/>
      <c r="J58" s="49" t="s">
        <v>15</v>
      </c>
      <c r="K58" s="52"/>
      <c r="L58" s="52"/>
      <c r="M58" s="25"/>
    </row>
    <row r="59" spans="1:13" ht="12.75" customHeight="1">
      <c r="A59" s="38"/>
      <c r="B59" s="109"/>
      <c r="C59" s="38"/>
      <c r="D59" s="67" t="s">
        <v>57</v>
      </c>
      <c r="E59" s="38"/>
      <c r="F59" s="38"/>
      <c r="G59" s="68">
        <v>0.01</v>
      </c>
      <c r="H59" s="55"/>
      <c r="I59" s="38"/>
      <c r="J59" s="49" t="s">
        <v>15</v>
      </c>
      <c r="K59" s="52"/>
      <c r="L59" s="52"/>
      <c r="M59" s="25"/>
    </row>
    <row r="60" spans="1:13" ht="15" customHeight="1">
      <c r="A60" s="38"/>
      <c r="B60" s="110"/>
      <c r="C60" s="38"/>
      <c r="D60" s="38" t="s">
        <v>58</v>
      </c>
      <c r="E60" s="38"/>
      <c r="F60" s="38"/>
      <c r="G60" s="70">
        <v>0.084599999999999995</v>
      </c>
      <c r="H60" s="55"/>
      <c r="I60" s="38"/>
      <c r="J60" s="49" t="s">
        <v>15</v>
      </c>
      <c r="K60" s="52"/>
      <c r="L60" s="52"/>
      <c r="M60" s="25"/>
    </row>
    <row r="61" spans="1:13" ht="15" customHeight="1">
      <c r="A61" s="38"/>
      <c r="B61" s="38"/>
      <c r="C61" s="38"/>
      <c r="D61" s="38" t="s">
        <v>59</v>
      </c>
      <c r="E61" s="38"/>
      <c r="F61" s="38"/>
      <c r="G61" s="70">
        <v>0.065000000000000002</v>
      </c>
      <c r="H61" s="55"/>
      <c r="I61" s="38"/>
      <c r="J61" s="49" t="s">
        <v>15</v>
      </c>
      <c r="K61" s="52"/>
      <c r="L61" s="52"/>
      <c r="M61" s="25"/>
    </row>
    <row r="62" spans="1:13" ht="15" customHeight="1">
      <c r="A62" s="38"/>
      <c r="B62" s="38"/>
      <c r="C62" s="38"/>
      <c r="D62" s="38" t="s">
        <v>60</v>
      </c>
      <c r="E62" s="38"/>
      <c r="F62" s="38"/>
      <c r="G62" s="70">
        <v>0.042299999999999997</v>
      </c>
      <c r="H62" s="55"/>
      <c r="I62" s="38"/>
      <c r="J62" s="49" t="s">
        <v>15</v>
      </c>
      <c r="K62" s="52"/>
      <c r="L62" s="52"/>
      <c r="M62" s="25"/>
    </row>
    <row r="63" spans="1:13" ht="15" customHeight="1">
      <c r="A63" s="38"/>
      <c r="B63" s="38"/>
      <c r="D63" s="38" t="s">
        <v>112</v>
      </c>
      <c r="E63" s="38"/>
      <c r="F63" s="38"/>
      <c r="G63" s="70">
        <v>0.021499999999999998</v>
      </c>
      <c r="H63" s="55"/>
      <c r="I63" s="38"/>
      <c r="J63" s="49" t="s">
        <v>15</v>
      </c>
      <c r="K63" s="52"/>
      <c r="L63" s="52"/>
      <c r="M63" s="25"/>
    </row>
    <row r="64" spans="1:13" ht="12">
      <c r="A64" s="38"/>
      <c r="B64" s="38"/>
      <c r="C64" s="38" t="s">
        <v>61</v>
      </c>
      <c r="D64" s="38"/>
      <c r="E64" s="38"/>
      <c r="F64" s="38"/>
      <c r="G64" s="50"/>
      <c r="H64" s="38"/>
      <c r="I64" s="38"/>
      <c r="J64" s="49"/>
      <c r="K64" s="52"/>
      <c r="L64" s="52"/>
      <c r="M64" s="38"/>
    </row>
    <row r="65" spans="1:13" ht="15" customHeight="1">
      <c r="A65" s="38"/>
      <c r="B65" s="38"/>
      <c r="C65" s="38"/>
      <c r="D65" s="38" t="s">
        <v>62</v>
      </c>
      <c r="E65" s="38"/>
      <c r="F65" s="38"/>
      <c r="G65" s="70">
        <v>0.12</v>
      </c>
      <c r="H65" s="55"/>
      <c r="I65" s="38"/>
      <c r="J65" s="38" t="s">
        <v>52</v>
      </c>
      <c r="K65" s="52"/>
      <c r="L65" s="52"/>
      <c r="M65" s="25"/>
    </row>
    <row r="66" spans="1:13" ht="12">
      <c r="A66" s="38"/>
      <c r="B66" s="38"/>
      <c r="C66" s="38"/>
      <c r="D66" s="38" t="s">
        <v>63</v>
      </c>
      <c r="E66" s="38"/>
      <c r="F66" s="38"/>
      <c r="G66" s="50">
        <v>0.10</v>
      </c>
      <c r="H66" s="38"/>
      <c r="I66" s="38"/>
      <c r="J66" s="38" t="s">
        <v>33</v>
      </c>
      <c r="K66" s="52"/>
      <c r="L66" s="52"/>
      <c r="M66" s="25"/>
    </row>
    <row r="67" spans="1:13" ht="12">
      <c r="A67" s="38"/>
      <c r="B67" s="38"/>
      <c r="C67" s="38"/>
      <c r="D67" s="38"/>
      <c r="E67" s="38"/>
      <c r="F67" s="38"/>
      <c r="G67" s="38"/>
      <c r="H67" s="38"/>
      <c r="I67" s="38"/>
      <c r="J67" s="38"/>
      <c r="K67" s="49"/>
      <c r="L67" s="49"/>
      <c r="M67" s="38"/>
    </row>
    <row r="68" spans="1:13" ht="12" customHeight="1">
      <c r="A68" s="38"/>
      <c r="B68" s="3" t="s">
        <v>64</v>
      </c>
      <c r="C68" s="3"/>
      <c r="D68" s="3"/>
      <c r="E68" s="3"/>
      <c r="F68" s="3"/>
      <c r="G68" s="3"/>
      <c r="H68" s="3"/>
      <c r="I68" s="3"/>
      <c r="J68" s="3"/>
      <c r="K68" s="3"/>
      <c r="L68" s="3"/>
      <c r="M68" s="3"/>
    </row>
    <row r="69" spans="1:13" ht="12">
      <c r="A69" s="38"/>
      <c r="B69" s="3"/>
      <c r="C69" s="3"/>
      <c r="D69" s="3"/>
      <c r="E69" s="3"/>
      <c r="F69" s="3"/>
      <c r="G69" s="3"/>
      <c r="H69" s="3"/>
      <c r="I69" s="3"/>
      <c r="J69" s="3"/>
      <c r="K69" s="3"/>
      <c r="L69" s="3"/>
      <c r="M69" s="3"/>
    </row>
    <row r="70" spans="1:13" ht="12">
      <c r="A70" s="38"/>
      <c r="B70" s="71"/>
      <c r="C70" s="71"/>
      <c r="D70" s="71"/>
      <c r="E70" s="71"/>
      <c r="F70" s="71"/>
      <c r="G70" s="71"/>
      <c r="H70" s="71"/>
      <c r="I70" s="71"/>
      <c r="J70" s="71"/>
      <c r="K70" s="71"/>
      <c r="L70" s="71"/>
      <c r="M70" s="71"/>
    </row>
    <row r="71" spans="1:13" ht="12">
      <c r="A71" s="38"/>
      <c r="B71" s="71"/>
      <c r="C71" s="71"/>
      <c r="D71" s="71"/>
      <c r="E71" s="71"/>
      <c r="F71" s="71"/>
      <c r="G71" s="71"/>
      <c r="H71" s="71"/>
      <c r="I71" s="71"/>
      <c r="J71" s="71"/>
      <c r="K71" s="71"/>
      <c r="L71" s="71"/>
      <c r="M71" s="71"/>
    </row>
    <row r="72" spans="1:13" ht="12">
      <c r="A72" s="38"/>
      <c r="B72" s="62" t="s">
        <v>65</v>
      </c>
      <c r="C72" s="63"/>
      <c r="D72" s="63"/>
      <c r="E72" s="63"/>
      <c r="F72" s="63"/>
      <c r="G72" s="64"/>
      <c r="H72" s="63"/>
      <c r="I72" s="63"/>
      <c r="J72" s="63"/>
      <c r="K72" s="65"/>
      <c r="L72" s="65"/>
      <c r="M72" s="66"/>
    </row>
    <row r="73" spans="1:13" ht="14.25" thickBot="1">
      <c r="A73" s="38"/>
      <c r="B73" s="55" t="s">
        <v>66</v>
      </c>
      <c r="C73" s="38"/>
      <c r="D73" s="38"/>
      <c r="E73" s="38"/>
      <c r="F73" s="38"/>
      <c r="G73" s="38"/>
      <c r="H73" s="38"/>
      <c r="I73" s="38"/>
      <c r="J73" s="52"/>
      <c r="K73" s="52"/>
      <c r="L73" s="38"/>
      <c r="M73" s="38"/>
    </row>
    <row r="74" spans="1:13" ht="50.25" thickBot="1">
      <c r="A74" s="38"/>
      <c r="B74" s="38"/>
      <c r="C74" s="38"/>
      <c r="D74" s="38"/>
      <c r="E74" s="38"/>
      <c r="F74" s="72" t="s">
        <v>67</v>
      </c>
      <c r="G74" s="72" t="s">
        <v>68</v>
      </c>
      <c r="H74" s="72" t="s">
        <v>69</v>
      </c>
      <c r="I74" s="38"/>
      <c r="J74" s="38"/>
      <c r="K74" s="38"/>
      <c r="L74" s="38"/>
      <c r="M74" s="38"/>
    </row>
    <row r="75" spans="1:13" ht="12">
      <c r="A75" s="38"/>
      <c r="B75" s="55" t="s">
        <v>70</v>
      </c>
      <c r="C75" s="38"/>
      <c r="D75" s="38"/>
      <c r="E75" s="38"/>
      <c r="F75" s="73"/>
      <c r="G75" s="74"/>
      <c r="H75" s="73"/>
      <c r="I75" s="38"/>
      <c r="J75" s="38"/>
      <c r="K75" s="38"/>
      <c r="L75" s="38"/>
      <c r="M75" s="75"/>
    </row>
    <row r="76" spans="1:13" ht="13.5">
      <c r="A76" s="38"/>
      <c r="B76" s="38"/>
      <c r="C76" s="38" t="s">
        <v>127</v>
      </c>
      <c r="D76" s="38"/>
      <c r="E76" s="38"/>
      <c r="F76" s="76">
        <f t="shared" si="0" ref="F76:F81">F98</f>
        <v>0.28899999999999998</v>
      </c>
      <c r="G76" s="77" t="s">
        <v>72</v>
      </c>
      <c r="H76" s="76">
        <f>K98</f>
        <v>0.45200000000000007</v>
      </c>
      <c r="I76" s="75"/>
      <c r="J76" s="78"/>
      <c r="K76" s="38"/>
      <c r="L76" s="38"/>
      <c r="M76" s="38"/>
    </row>
    <row r="77" spans="1:13" ht="13.5">
      <c r="A77" s="38"/>
      <c r="B77" s="38"/>
      <c r="C77" s="38" t="s">
        <v>128</v>
      </c>
      <c r="D77" s="38"/>
      <c r="E77" s="38"/>
      <c r="F77" s="76">
        <f t="shared" si="0"/>
        <v>0.28899999999999998</v>
      </c>
      <c r="G77" s="77">
        <f>F99+H99</f>
        <v>0.375</v>
      </c>
      <c r="H77" s="76">
        <f t="shared" si="1" ref="H77:H79">K99</f>
        <v>0.44000000000000006</v>
      </c>
      <c r="I77" s="75"/>
      <c r="J77" s="78"/>
      <c r="K77" s="38"/>
      <c r="L77" s="38"/>
      <c r="M77" s="38"/>
    </row>
    <row r="78" spans="1:13" ht="12">
      <c r="A78" s="38"/>
      <c r="B78" s="38"/>
      <c r="C78" s="38" t="s">
        <v>74</v>
      </c>
      <c r="D78" s="38"/>
      <c r="E78" s="38"/>
      <c r="F78" s="76">
        <f t="shared" si="0"/>
        <v>0.28899999999999998</v>
      </c>
      <c r="G78" s="77">
        <f>F100+H100</f>
        <v>0.375</v>
      </c>
      <c r="H78" s="76">
        <f t="shared" si="1"/>
        <v>0.44000000000000006</v>
      </c>
      <c r="I78" s="75"/>
      <c r="J78" s="78"/>
      <c r="K78" s="38"/>
      <c r="L78" s="38"/>
      <c r="M78" s="38"/>
    </row>
    <row r="79" spans="1:13" ht="12">
      <c r="A79" s="38"/>
      <c r="B79" s="38"/>
      <c r="C79" s="38" t="s">
        <v>75</v>
      </c>
      <c r="D79" s="38"/>
      <c r="E79" s="38"/>
      <c r="F79" s="76">
        <f t="shared" si="0"/>
        <v>0.02</v>
      </c>
      <c r="G79" s="77">
        <f>F101+H101</f>
        <v>0.02</v>
      </c>
      <c r="H79" s="76">
        <f t="shared" si="1"/>
        <v>0.02</v>
      </c>
      <c r="I79" s="75"/>
      <c r="J79" s="78"/>
      <c r="K79" s="38"/>
      <c r="L79" s="38"/>
      <c r="M79" s="38"/>
    </row>
    <row r="80" spans="1:13" ht="12">
      <c r="A80" s="38"/>
      <c r="B80" s="55" t="s">
        <v>76</v>
      </c>
      <c r="C80" s="38"/>
      <c r="D80" s="38"/>
      <c r="E80" s="38"/>
      <c r="F80" s="76">
        <f t="shared" si="0"/>
        <v>0.625</v>
      </c>
      <c r="G80" s="77">
        <f>F102+H102</f>
        <v>0.625</v>
      </c>
      <c r="H80" s="76">
        <f>K102</f>
        <v>0.64300000000000002</v>
      </c>
      <c r="I80" s="75"/>
      <c r="J80" s="78"/>
      <c r="K80" s="38"/>
      <c r="L80" s="38"/>
      <c r="M80" s="38"/>
    </row>
    <row r="81" spans="1:13" ht="12">
      <c r="A81" s="38"/>
      <c r="B81" s="55" t="s">
        <v>77</v>
      </c>
      <c r="C81" s="38"/>
      <c r="D81" s="38"/>
      <c r="E81" s="38"/>
      <c r="F81" s="76">
        <f t="shared" si="0"/>
        <v>0.085999999999999993</v>
      </c>
      <c r="G81" s="77">
        <f>F103+H103</f>
        <v>0.085999999999999993</v>
      </c>
      <c r="H81" s="76">
        <f>K103</f>
        <v>0.084000000000000005</v>
      </c>
      <c r="I81" s="75"/>
      <c r="J81" s="78"/>
      <c r="K81" s="38"/>
      <c r="L81" s="38"/>
      <c r="M81" s="38"/>
    </row>
    <row r="82" spans="1:13" ht="12">
      <c r="A82" s="38"/>
      <c r="B82" s="55" t="s">
        <v>78</v>
      </c>
      <c r="C82" s="38"/>
      <c r="D82" s="38"/>
      <c r="E82" s="38"/>
      <c r="F82" s="76"/>
      <c r="G82" s="77"/>
      <c r="H82" s="76"/>
      <c r="I82" s="75"/>
      <c r="J82" s="78"/>
      <c r="K82" s="38"/>
      <c r="L82" s="38"/>
      <c r="M82" s="38"/>
    </row>
    <row r="83" spans="1:13" ht="13.5">
      <c r="A83" s="38"/>
      <c r="B83" s="55"/>
      <c r="C83" s="38" t="s">
        <v>71</v>
      </c>
      <c r="D83" s="38"/>
      <c r="E83" s="38"/>
      <c r="F83" s="76">
        <f>F105</f>
        <v>0.085999999999999993</v>
      </c>
      <c r="G83" s="77" t="s">
        <v>72</v>
      </c>
      <c r="H83" s="76">
        <f>K105</f>
        <v>0.21199999999999999</v>
      </c>
      <c r="I83" s="75"/>
      <c r="J83" s="78"/>
      <c r="K83" s="38"/>
      <c r="L83" s="38"/>
      <c r="M83" s="38"/>
    </row>
    <row r="84" spans="1:13" ht="12">
      <c r="A84" s="38"/>
      <c r="B84" s="55"/>
      <c r="C84" s="38" t="s">
        <v>73</v>
      </c>
      <c r="D84" s="38"/>
      <c r="E84" s="38"/>
      <c r="F84" s="76">
        <f>F106</f>
        <v>0.085999999999999993</v>
      </c>
      <c r="G84" s="77">
        <f>F106+H106</f>
        <v>0.17199999999999999</v>
      </c>
      <c r="H84" s="76">
        <f>K106</f>
        <v>0.19999999999999998</v>
      </c>
      <c r="I84" s="75"/>
      <c r="J84" s="78"/>
      <c r="K84" s="38"/>
      <c r="L84" s="38"/>
      <c r="M84" s="38"/>
    </row>
    <row r="85" spans="1:13" ht="12">
      <c r="A85" s="38"/>
      <c r="B85" s="55"/>
      <c r="C85" s="38" t="s">
        <v>74</v>
      </c>
      <c r="D85" s="38"/>
      <c r="E85" s="38"/>
      <c r="F85" s="76">
        <f>F107</f>
        <v>0.085999999999999993</v>
      </c>
      <c r="G85" s="77">
        <f>F107+H107</f>
        <v>0.17199999999999999</v>
      </c>
      <c r="H85" s="76">
        <f>K107</f>
        <v>0.19999999999999998</v>
      </c>
      <c r="I85" s="75"/>
      <c r="J85" s="78"/>
      <c r="K85" s="38"/>
      <c r="L85" s="38"/>
      <c r="M85" s="38"/>
    </row>
    <row r="86" spans="1:13" ht="12.75" thickBot="1">
      <c r="A86" s="38"/>
      <c r="B86" s="55"/>
      <c r="C86" s="38" t="s">
        <v>76</v>
      </c>
      <c r="D86" s="38"/>
      <c r="E86" s="38"/>
      <c r="F86" s="79">
        <f>F108</f>
        <v>0.085999999999999993</v>
      </c>
      <c r="G86" s="80">
        <f>F108+H108</f>
        <v>0.085999999999999993</v>
      </c>
      <c r="H86" s="79">
        <f>K108</f>
        <v>0.084000000000000005</v>
      </c>
      <c r="I86" s="75"/>
      <c r="J86" s="78"/>
      <c r="K86" s="38"/>
      <c r="L86" s="38"/>
      <c r="M86" s="38"/>
    </row>
    <row r="87" spans="1:13" ht="12">
      <c r="A87" s="38"/>
      <c r="B87" s="55"/>
      <c r="C87" s="38"/>
      <c r="D87" s="38"/>
      <c r="E87" s="38"/>
      <c r="F87" s="81"/>
      <c r="G87" s="52"/>
      <c r="H87" s="38"/>
      <c r="I87" s="75"/>
      <c r="J87" s="78"/>
      <c r="K87" s="38"/>
      <c r="L87" s="38"/>
      <c r="M87" s="38"/>
    </row>
    <row r="88" spans="1:13" s="102" customFormat="1" ht="13.5">
      <c r="A88" s="100"/>
      <c r="B88" s="100" t="s">
        <v>122</v>
      </c>
      <c r="C88" s="100"/>
      <c r="D88" s="100"/>
      <c r="E88" s="100"/>
      <c r="F88" s="100"/>
      <c r="G88" s="100"/>
      <c r="H88" s="100"/>
      <c r="I88" s="100"/>
      <c r="J88" s="100"/>
      <c r="K88" s="101"/>
      <c r="L88" s="101"/>
      <c r="M88" s="100"/>
    </row>
    <row r="89" spans="1:13" s="102" customFormat="1" ht="13.5">
      <c r="A89" s="100"/>
      <c r="B89" s="100" t="s">
        <v>123</v>
      </c>
      <c r="C89" s="100"/>
      <c r="D89" s="100"/>
      <c r="E89" s="100"/>
      <c r="F89" s="100"/>
      <c r="G89" s="100"/>
      <c r="H89" s="100"/>
      <c r="I89" s="100"/>
      <c r="J89" s="100"/>
      <c r="K89" s="101"/>
      <c r="L89" s="101"/>
      <c r="M89" s="100"/>
    </row>
    <row r="90" spans="1:13" s="102" customFormat="1" ht="13.5">
      <c r="A90" s="100"/>
      <c r="B90" s="100" t="s">
        <v>125</v>
      </c>
      <c r="C90" s="100"/>
      <c r="D90" s="100"/>
      <c r="E90" s="100"/>
      <c r="F90" s="100"/>
      <c r="G90" s="100"/>
      <c r="H90" s="100"/>
      <c r="I90" s="100"/>
      <c r="J90" s="100"/>
      <c r="K90" s="101"/>
      <c r="L90" s="101"/>
      <c r="M90" s="100"/>
    </row>
    <row r="91" spans="1:13" s="102" customFormat="1" ht="13.5">
      <c r="A91" s="100"/>
      <c r="B91" s="100" t="s">
        <v>124</v>
      </c>
      <c r="C91" s="100"/>
      <c r="D91" s="100"/>
      <c r="E91" s="100"/>
      <c r="F91" s="100"/>
      <c r="G91" s="100"/>
      <c r="H91" s="100"/>
      <c r="I91" s="100"/>
      <c r="J91" s="100"/>
      <c r="K91" s="101"/>
      <c r="L91" s="101"/>
      <c r="M91" s="100"/>
    </row>
    <row r="92" spans="1:13" s="102" customFormat="1" ht="26.25" customHeight="1">
      <c r="A92" s="100"/>
      <c r="B92" s="14" t="s">
        <v>115</v>
      </c>
      <c r="C92" s="14"/>
      <c r="D92" s="14"/>
      <c r="E92" s="14"/>
      <c r="F92" s="14"/>
      <c r="G92" s="14"/>
      <c r="H92" s="14"/>
      <c r="I92" s="14"/>
      <c r="J92" s="14"/>
      <c r="K92" s="14"/>
      <c r="L92" s="101"/>
      <c r="M92" s="100"/>
    </row>
    <row r="93" spans="1:13" ht="12">
      <c r="A93" s="38"/>
      <c r="B93" s="38"/>
      <c r="C93" s="38"/>
      <c r="D93" s="38"/>
      <c r="E93" s="38"/>
      <c r="F93" s="38"/>
      <c r="G93" s="38"/>
      <c r="H93" s="38"/>
      <c r="I93" s="38"/>
      <c r="J93" s="38"/>
      <c r="K93" s="49"/>
      <c r="L93" s="49"/>
      <c r="M93" s="38"/>
    </row>
    <row r="94" spans="1:13" ht="12.75" thickBot="1">
      <c r="A94" s="38"/>
      <c r="B94" s="55" t="s">
        <v>80</v>
      </c>
      <c r="C94" s="38"/>
      <c r="D94" s="38"/>
      <c r="E94" s="38"/>
      <c r="F94" s="38"/>
      <c r="G94" s="69"/>
      <c r="H94" s="38"/>
      <c r="I94" s="38"/>
      <c r="J94" s="38"/>
      <c r="K94" s="52"/>
      <c r="L94" s="52"/>
      <c r="M94" s="38"/>
    </row>
    <row r="95" spans="1:13" ht="25.5" customHeight="1" thickBot="1">
      <c r="A95" s="38"/>
      <c r="B95" s="82"/>
      <c r="C95" s="82"/>
      <c r="D95" s="82"/>
      <c r="E95" s="82"/>
      <c r="F95" s="2" t="s">
        <v>81</v>
      </c>
      <c r="G95" s="1"/>
      <c r="H95" s="134" t="s">
        <v>82</v>
      </c>
      <c r="I95" s="135"/>
      <c r="J95" s="135"/>
      <c r="K95" s="136"/>
      <c r="L95" s="52"/>
      <c r="M95" s="38"/>
    </row>
    <row r="96" spans="1:13" ht="84.75" thickBot="1">
      <c r="A96" s="38"/>
      <c r="B96" s="38"/>
      <c r="C96" s="38"/>
      <c r="D96" s="38"/>
      <c r="E96" s="38"/>
      <c r="F96" s="72" t="s">
        <v>83</v>
      </c>
      <c r="G96" s="72" t="s">
        <v>84</v>
      </c>
      <c r="H96" s="83" t="s">
        <v>85</v>
      </c>
      <c r="I96" s="84" t="s">
        <v>86</v>
      </c>
      <c r="J96" s="85" t="s">
        <v>87</v>
      </c>
      <c r="K96" s="86" t="s">
        <v>88</v>
      </c>
      <c r="L96" s="52"/>
      <c r="M96" s="38"/>
    </row>
    <row r="97" spans="1:13" ht="12">
      <c r="A97" s="38"/>
      <c r="B97" s="55" t="s">
        <v>70</v>
      </c>
      <c r="C97" s="38"/>
      <c r="D97" s="38"/>
      <c r="E97" s="38"/>
      <c r="F97" s="117"/>
      <c r="G97" s="118"/>
      <c r="H97" s="119"/>
      <c r="I97" s="120"/>
      <c r="J97" s="121"/>
      <c r="K97" s="73"/>
      <c r="L97" s="49"/>
      <c r="M97" s="38"/>
    </row>
    <row r="98" spans="1:13" s="102" customFormat="1" ht="13.5">
      <c r="A98" s="100"/>
      <c r="B98" s="100"/>
      <c r="C98" s="100" t="s">
        <v>119</v>
      </c>
      <c r="D98" s="100"/>
      <c r="F98" s="122">
        <v>0.28899999999999998</v>
      </c>
      <c r="G98" s="76">
        <v>0.32400000000000001</v>
      </c>
      <c r="H98" s="123">
        <v>0.085999999999999993</v>
      </c>
      <c r="I98" s="124">
        <v>0.03</v>
      </c>
      <c r="J98" s="125">
        <v>0.012</v>
      </c>
      <c r="K98" s="126">
        <f>SUM(G98:J98)</f>
        <v>0.45200000000000007</v>
      </c>
      <c r="L98" s="101"/>
      <c r="M98" s="104"/>
    </row>
    <row r="99" spans="1:13" s="102" customFormat="1" ht="13.5">
      <c r="A99" s="100"/>
      <c r="B99" s="100"/>
      <c r="C99" s="100" t="s">
        <v>120</v>
      </c>
      <c r="D99" s="100"/>
      <c r="E99" s="100"/>
      <c r="F99" s="122">
        <f>F98</f>
        <v>0.28899999999999998</v>
      </c>
      <c r="G99" s="76">
        <f>G98</f>
        <v>0.32400000000000001</v>
      </c>
      <c r="H99" s="123">
        <f>H98</f>
        <v>0.085999999999999993</v>
      </c>
      <c r="I99" s="124">
        <v>0.03</v>
      </c>
      <c r="J99" s="127">
        <v>0</v>
      </c>
      <c r="K99" s="126">
        <f t="shared" si="2" ref="K99:K106">SUM(G99:J99)</f>
        <v>0.44000000000000006</v>
      </c>
      <c r="L99" s="101"/>
      <c r="M99" s="104"/>
    </row>
    <row r="100" spans="1:13" s="102" customFormat="1" ht="12">
      <c r="A100" s="100"/>
      <c r="B100" s="100"/>
      <c r="C100" s="100" t="s">
        <v>74</v>
      </c>
      <c r="D100" s="100"/>
      <c r="E100" s="100"/>
      <c r="F100" s="122">
        <f>F99</f>
        <v>0.28899999999999998</v>
      </c>
      <c r="G100" s="76">
        <f>G99</f>
        <v>0.32400000000000001</v>
      </c>
      <c r="H100" s="123">
        <f>H98</f>
        <v>0.085999999999999993</v>
      </c>
      <c r="I100" s="124">
        <v>0.03</v>
      </c>
      <c r="J100" s="127">
        <v>0</v>
      </c>
      <c r="K100" s="126">
        <f t="shared" si="2"/>
        <v>0.44000000000000006</v>
      </c>
      <c r="L100" s="101"/>
      <c r="M100" s="104"/>
    </row>
    <row r="101" spans="1:13" s="102" customFormat="1" ht="12">
      <c r="A101" s="100"/>
      <c r="B101" s="100"/>
      <c r="C101" s="100" t="s">
        <v>75</v>
      </c>
      <c r="D101" s="100"/>
      <c r="E101" s="100"/>
      <c r="F101" s="76">
        <v>0.02</v>
      </c>
      <c r="G101" s="76">
        <v>0.02</v>
      </c>
      <c r="H101" s="123">
        <v>0</v>
      </c>
      <c r="I101" s="124">
        <v>0</v>
      </c>
      <c r="J101" s="127">
        <v>0</v>
      </c>
      <c r="K101" s="126">
        <f t="shared" si="2"/>
        <v>0.02</v>
      </c>
      <c r="L101" s="105"/>
      <c r="M101" s="104"/>
    </row>
    <row r="102" spans="1:13" s="102" customFormat="1" ht="12">
      <c r="A102" s="100"/>
      <c r="B102" s="106" t="s">
        <v>76</v>
      </c>
      <c r="C102" s="100"/>
      <c r="D102" s="100"/>
      <c r="E102" s="100"/>
      <c r="F102" s="122">
        <v>0.625</v>
      </c>
      <c r="G102" s="76">
        <v>0.64300000000000002</v>
      </c>
      <c r="H102" s="123">
        <v>0</v>
      </c>
      <c r="I102" s="124">
        <v>0</v>
      </c>
      <c r="J102" s="127">
        <v>0</v>
      </c>
      <c r="K102" s="126">
        <f>SUM(G102:J102)</f>
        <v>0.64300000000000002</v>
      </c>
      <c r="L102" s="101"/>
      <c r="M102" s="104"/>
    </row>
    <row r="103" spans="1:13" s="102" customFormat="1" ht="12">
      <c r="A103" s="100"/>
      <c r="B103" s="106" t="s">
        <v>77</v>
      </c>
      <c r="C103" s="100"/>
      <c r="D103" s="100"/>
      <c r="E103" s="100"/>
      <c r="F103" s="122">
        <v>0.085999999999999993</v>
      </c>
      <c r="G103" s="76">
        <v>0.084000000000000005</v>
      </c>
      <c r="H103" s="123">
        <v>0</v>
      </c>
      <c r="I103" s="124">
        <v>0</v>
      </c>
      <c r="J103" s="127">
        <v>0</v>
      </c>
      <c r="K103" s="126">
        <f t="shared" si="2"/>
        <v>0.084000000000000005</v>
      </c>
      <c r="L103" s="101"/>
      <c r="M103" s="104"/>
    </row>
    <row r="104" spans="1:13" s="102" customFormat="1" ht="12">
      <c r="A104" s="100"/>
      <c r="B104" s="106" t="s">
        <v>78</v>
      </c>
      <c r="C104" s="100"/>
      <c r="D104" s="100"/>
      <c r="E104" s="100"/>
      <c r="F104" s="122"/>
      <c r="G104" s="76"/>
      <c r="H104" s="123"/>
      <c r="I104" s="124"/>
      <c r="J104" s="127"/>
      <c r="K104" s="126"/>
      <c r="L104" s="101"/>
      <c r="M104" s="104"/>
    </row>
    <row r="105" spans="1:13" s="102" customFormat="1" ht="13.5">
      <c r="A105" s="100"/>
      <c r="B105" s="106"/>
      <c r="C105" s="100" t="s">
        <v>121</v>
      </c>
      <c r="D105" s="100"/>
      <c r="E105" s="100"/>
      <c r="F105" s="122">
        <f>F103</f>
        <v>0.085999999999999993</v>
      </c>
      <c r="G105" s="76">
        <f>G103</f>
        <v>0.084000000000000005</v>
      </c>
      <c r="H105" s="123">
        <f>H98</f>
        <v>0.085999999999999993</v>
      </c>
      <c r="I105" s="124">
        <v>0.03</v>
      </c>
      <c r="J105" s="127">
        <f>J98</f>
        <v>0.012</v>
      </c>
      <c r="K105" s="126">
        <f>SUM(G105:J105)</f>
        <v>0.21199999999999999</v>
      </c>
      <c r="L105" s="101"/>
      <c r="M105" s="104"/>
    </row>
    <row r="106" spans="1:13" s="102" customFormat="1" ht="12">
      <c r="A106" s="100"/>
      <c r="B106" s="106"/>
      <c r="C106" s="100" t="s">
        <v>73</v>
      </c>
      <c r="D106" s="100"/>
      <c r="E106" s="100"/>
      <c r="F106" s="122">
        <f>F103</f>
        <v>0.085999999999999993</v>
      </c>
      <c r="G106" s="76">
        <f>G103</f>
        <v>0.084000000000000005</v>
      </c>
      <c r="H106" s="123">
        <f>H98</f>
        <v>0.085999999999999993</v>
      </c>
      <c r="I106" s="124">
        <v>0.03</v>
      </c>
      <c r="J106" s="127">
        <v>0</v>
      </c>
      <c r="K106" s="126">
        <f t="shared" si="2"/>
        <v>0.19999999999999998</v>
      </c>
      <c r="L106" s="101"/>
      <c r="M106" s="104"/>
    </row>
    <row r="107" spans="1:13" s="102" customFormat="1" ht="12">
      <c r="A107" s="100"/>
      <c r="B107" s="106"/>
      <c r="C107" s="100" t="s">
        <v>74</v>
      </c>
      <c r="D107" s="100"/>
      <c r="E107" s="100"/>
      <c r="F107" s="122">
        <f>F103</f>
        <v>0.085999999999999993</v>
      </c>
      <c r="G107" s="76">
        <f>G103</f>
        <v>0.084000000000000005</v>
      </c>
      <c r="H107" s="123">
        <f>H106</f>
        <v>0.085999999999999993</v>
      </c>
      <c r="I107" s="124">
        <f>I106</f>
        <v>0.03</v>
      </c>
      <c r="J107" s="127">
        <f>J106</f>
        <v>0</v>
      </c>
      <c r="K107" s="126">
        <f>SUM(G107:J107)</f>
        <v>0.19999999999999998</v>
      </c>
      <c r="L107" s="101"/>
      <c r="M107" s="104"/>
    </row>
    <row r="108" spans="1:13" s="102" customFormat="1" ht="12.75" thickBot="1">
      <c r="A108" s="100"/>
      <c r="B108" s="106"/>
      <c r="C108" s="100" t="s">
        <v>76</v>
      </c>
      <c r="D108" s="100"/>
      <c r="E108" s="100"/>
      <c r="F108" s="128">
        <f>F103</f>
        <v>0.085999999999999993</v>
      </c>
      <c r="G108" s="79">
        <f>G103</f>
        <v>0.084000000000000005</v>
      </c>
      <c r="H108" s="129">
        <v>0</v>
      </c>
      <c r="I108" s="130">
        <v>0</v>
      </c>
      <c r="J108" s="131">
        <v>0</v>
      </c>
      <c r="K108" s="132">
        <f>SUM(G108:J108)</f>
        <v>0.084000000000000005</v>
      </c>
      <c r="L108" s="101"/>
      <c r="M108" s="104"/>
    </row>
    <row r="109" spans="1:13" ht="12">
      <c r="A109" s="38"/>
      <c r="B109" s="55"/>
      <c r="C109" s="38"/>
      <c r="D109" s="38"/>
      <c r="E109" s="38"/>
      <c r="F109" s="87"/>
      <c r="G109" s="87"/>
      <c r="H109" s="87"/>
      <c r="I109" s="87"/>
      <c r="J109" s="88"/>
      <c r="K109" s="89"/>
      <c r="L109" s="49"/>
      <c r="M109" s="75"/>
    </row>
    <row r="110" spans="1:13" ht="13.5">
      <c r="A110" s="38"/>
      <c r="B110" s="98" t="s">
        <v>89</v>
      </c>
      <c r="C110" s="38"/>
      <c r="D110" s="38"/>
      <c r="E110" s="38"/>
      <c r="F110" s="38"/>
      <c r="G110" s="38"/>
      <c r="H110" s="38"/>
      <c r="I110" s="38"/>
      <c r="J110" s="38"/>
      <c r="K110" s="49"/>
      <c r="L110" s="49"/>
      <c r="M110" s="38"/>
    </row>
    <row r="111" spans="1:13" ht="13.5">
      <c r="A111" s="38"/>
      <c r="B111" s="38" t="s">
        <v>79</v>
      </c>
      <c r="C111" s="38"/>
      <c r="D111" s="38"/>
      <c r="E111" s="38"/>
      <c r="F111" s="38"/>
      <c r="G111" s="38"/>
      <c r="H111" s="38"/>
      <c r="I111" s="38"/>
      <c r="J111" s="38"/>
      <c r="K111" s="49"/>
      <c r="L111" s="49"/>
      <c r="M111" s="38"/>
    </row>
    <row r="112" spans="1:13" s="102" customFormat="1" ht="24" customHeight="1">
      <c r="A112" s="100"/>
      <c r="B112" s="14" t="s">
        <v>137</v>
      </c>
      <c r="C112" s="14"/>
      <c r="D112" s="14"/>
      <c r="E112" s="14"/>
      <c r="F112" s="14"/>
      <c r="G112" s="14"/>
      <c r="H112" s="14"/>
      <c r="I112" s="14"/>
      <c r="J112" s="14"/>
      <c r="K112" s="14"/>
      <c r="L112" s="101"/>
      <c r="M112" s="100"/>
    </row>
    <row r="113" spans="1:13" ht="12">
      <c r="A113" s="38"/>
      <c r="B113" s="38"/>
      <c r="C113" s="38"/>
      <c r="D113" s="38"/>
      <c r="E113" s="38"/>
      <c r="F113" s="38"/>
      <c r="G113" s="38"/>
      <c r="H113" s="38"/>
      <c r="I113" s="38"/>
      <c r="J113" s="38"/>
      <c r="K113" s="49"/>
      <c r="L113" s="49"/>
      <c r="M113" s="38"/>
    </row>
    <row r="114" spans="1:13" ht="12">
      <c r="A114" s="38"/>
      <c r="B114" s="38"/>
      <c r="C114" s="38"/>
      <c r="D114" s="38"/>
      <c r="E114" s="38"/>
      <c r="F114" s="38"/>
      <c r="G114" s="38"/>
      <c r="H114" s="38"/>
      <c r="I114" s="38"/>
      <c r="J114" s="38"/>
      <c r="K114" s="49"/>
      <c r="L114" s="49"/>
      <c r="M114" s="38"/>
    </row>
    <row r="115" spans="1:13" ht="12">
      <c r="A115" s="38"/>
      <c r="B115" s="62" t="s">
        <v>90</v>
      </c>
      <c r="C115" s="63"/>
      <c r="D115" s="63"/>
      <c r="E115" s="63"/>
      <c r="F115" s="63"/>
      <c r="G115" s="64"/>
      <c r="H115" s="63"/>
      <c r="I115" s="63"/>
      <c r="J115" s="63"/>
      <c r="K115" s="65"/>
      <c r="L115" s="65"/>
      <c r="M115" s="66"/>
    </row>
    <row r="116" spans="1:13" s="24" customFormat="1" ht="24">
      <c r="A116" s="90"/>
      <c r="B116" s="91"/>
      <c r="C116" s="90"/>
      <c r="D116" s="90"/>
      <c r="E116" s="90"/>
      <c r="F116" s="90" t="s">
        <v>91</v>
      </c>
      <c r="G116" s="92" t="s">
        <v>92</v>
      </c>
      <c r="H116" s="90"/>
      <c r="I116" s="90"/>
      <c r="J116" s="90"/>
      <c r="K116" s="93"/>
      <c r="L116" s="93"/>
      <c r="M116" s="90"/>
    </row>
    <row r="117" spans="1:13" s="102" customFormat="1" ht="13.5">
      <c r="A117" s="100"/>
      <c r="B117" s="100"/>
      <c r="C117" s="100" t="s">
        <v>116</v>
      </c>
      <c r="D117" s="100"/>
      <c r="E117" s="100"/>
      <c r="F117" s="116">
        <v>519.22</v>
      </c>
      <c r="G117" s="116">
        <f>F117/4</f>
        <v>129.80500000000001</v>
      </c>
      <c r="H117" s="103"/>
      <c r="I117" s="103"/>
      <c r="J117" s="103"/>
      <c r="K117" s="101"/>
      <c r="L117" s="101"/>
      <c r="M117" s="100"/>
    </row>
    <row r="118" spans="1:13" s="102" customFormat="1" ht="13.5">
      <c r="A118" s="100"/>
      <c r="B118" s="100"/>
      <c r="C118" s="100" t="s">
        <v>117</v>
      </c>
      <c r="D118" s="100"/>
      <c r="E118" s="100"/>
      <c r="F118" s="116">
        <v>302.64999999999998</v>
      </c>
      <c r="G118" s="116">
        <f>F118/4</f>
        <v>75.662499999999994</v>
      </c>
      <c r="H118" s="103"/>
      <c r="I118" s="103"/>
      <c r="J118" s="103"/>
      <c r="K118" s="101"/>
      <c r="L118" s="101"/>
      <c r="M118" s="100"/>
    </row>
    <row r="119" spans="1:13" s="102" customFormat="1" ht="13.5">
      <c r="A119" s="100"/>
      <c r="B119" s="100"/>
      <c r="C119" s="100" t="s">
        <v>118</v>
      </c>
      <c r="D119" s="100"/>
      <c r="E119" s="100"/>
      <c r="F119" s="116">
        <f>F118*0.8278</f>
        <v>250.53366999999997</v>
      </c>
      <c r="G119" s="116">
        <f>F119/4</f>
        <v>62.633417499999993</v>
      </c>
      <c r="H119" s="100"/>
      <c r="I119" s="100"/>
      <c r="J119" s="100"/>
      <c r="K119" s="101"/>
      <c r="L119" s="101"/>
      <c r="M119" s="100"/>
    </row>
    <row r="120" spans="1:13" ht="12">
      <c r="A120" s="38"/>
      <c r="B120" s="38"/>
      <c r="C120" s="38"/>
      <c r="D120" s="38"/>
      <c r="E120" s="38"/>
      <c r="F120" s="38"/>
      <c r="G120" s="38"/>
      <c r="H120" s="38"/>
      <c r="I120" s="38"/>
      <c r="J120" s="38"/>
      <c r="K120" s="49"/>
      <c r="L120" s="49"/>
      <c r="M120" s="38"/>
    </row>
    <row r="121" spans="1:13" ht="13.5">
      <c r="A121" s="38"/>
      <c r="B121" s="94" t="s">
        <v>93</v>
      </c>
      <c r="C121" s="38"/>
      <c r="D121" s="38"/>
      <c r="E121" s="38"/>
      <c r="F121" s="38"/>
      <c r="G121" s="38"/>
      <c r="H121" s="38"/>
      <c r="I121" s="38"/>
      <c r="J121" s="38"/>
      <c r="K121" s="49"/>
      <c r="L121" s="49"/>
      <c r="M121" s="38"/>
    </row>
    <row r="122" spans="1:13" ht="13.5">
      <c r="A122" s="38"/>
      <c r="B122" s="38" t="s">
        <v>139</v>
      </c>
      <c r="C122" s="38"/>
      <c r="D122" s="38"/>
      <c r="E122" s="38"/>
      <c r="F122" s="38"/>
      <c r="G122" s="38"/>
      <c r="H122" s="38"/>
      <c r="I122" s="38"/>
      <c r="J122" s="38"/>
      <c r="K122" s="49"/>
      <c r="L122" s="49"/>
      <c r="M122" s="38"/>
    </row>
    <row r="123" spans="1:13" ht="12">
      <c r="A123" s="95"/>
      <c r="B123" s="95"/>
      <c r="C123" s="95"/>
      <c r="D123" s="95"/>
      <c r="E123" s="95"/>
      <c r="F123" s="95"/>
      <c r="G123" s="95"/>
      <c r="H123" s="95"/>
      <c r="I123" s="95"/>
      <c r="J123" s="95"/>
      <c r="K123" s="96"/>
      <c r="L123" s="96"/>
      <c r="M123" s="95"/>
    </row>
    <row r="125" spans="1:2" s="0" customFormat="1" ht="18">
      <c r="A125" s="28" t="s">
        <v>94</v>
      </c>
      <c r="B125" s="29"/>
    </row>
    <row r="126" spans="1:3" s="0" customFormat="1" ht="15.75">
      <c r="A126" s="30"/>
      <c r="B126" s="31"/>
      <c r="C126" t="s">
        <v>95</v>
      </c>
    </row>
    <row r="127" spans="1:2" s="0" customFormat="1" ht="15.75">
      <c r="A127" s="30"/>
      <c r="B127" s="31"/>
    </row>
    <row r="128" spans="1:2" s="0" customFormat="1" ht="18">
      <c r="A128" s="28" t="s">
        <v>96</v>
      </c>
      <c r="B128" s="32"/>
    </row>
    <row r="129" spans="1:4" s="0" customFormat="1" ht="18">
      <c r="A129" s="28"/>
      <c r="B129" s="32"/>
      <c r="C129" s="115" t="s">
        <v>130</v>
      </c>
      <c r="D129" t="s">
        <v>138</v>
      </c>
    </row>
    <row r="130" spans="1:14" s="97" customFormat="1" ht="18">
      <c r="A130" s="99"/>
      <c r="B130" s="32"/>
      <c r="C130" s="115" t="s">
        <v>113</v>
      </c>
      <c r="D130" t="s">
        <v>114</v>
      </c>
      <c r="E130"/>
      <c r="F130"/>
      <c r="G130"/>
      <c r="H130"/>
      <c r="I130"/>
      <c r="J130"/>
      <c r="K130"/>
      <c r="L130"/>
      <c r="M130"/>
      <c r="N130"/>
    </row>
    <row r="131" spans="1:4" s="0" customFormat="1" ht="18">
      <c r="A131" s="28"/>
      <c r="B131" s="32"/>
      <c r="C131" s="114" t="s">
        <v>109</v>
      </c>
      <c r="D131" t="s">
        <v>110</v>
      </c>
    </row>
    <row r="132" spans="1:4" s="0" customFormat="1" ht="18">
      <c r="A132" s="28"/>
      <c r="B132" s="32"/>
      <c r="C132" s="114" t="s">
        <v>97</v>
      </c>
      <c r="D132" t="s">
        <v>98</v>
      </c>
    </row>
    <row r="133" spans="1:4" s="0" customFormat="1" ht="15.75">
      <c r="A133" s="30"/>
      <c r="B133" s="33"/>
      <c r="C133" s="115" t="s">
        <v>99</v>
      </c>
      <c r="D133" t="s">
        <v>100</v>
      </c>
    </row>
    <row r="134" spans="1:2" s="0" customFormat="1" ht="15.75">
      <c r="A134" s="30"/>
      <c r="B134" s="33"/>
    </row>
    <row r="135" spans="1:2" s="0" customFormat="1" ht="18">
      <c r="A135" s="28" t="s">
        <v>101</v>
      </c>
      <c r="B135" s="32"/>
    </row>
    <row r="136" spans="1:3" s="0" customFormat="1" ht="15.75">
      <c r="A136" s="111"/>
      <c r="B136" s="112"/>
      <c r="C136" t="s">
        <v>140</v>
      </c>
    </row>
    <row r="137" spans="1:13" s="0" customFormat="1" ht="18.75">
      <c r="A137" s="37"/>
      <c r="B137" s="36"/>
      <c r="C137" s="36"/>
      <c r="D137" s="36"/>
      <c r="E137" s="36"/>
      <c r="F137" s="36"/>
      <c r="G137" s="36"/>
      <c r="H137" s="36"/>
      <c r="I137" s="36"/>
      <c r="J137" s="36"/>
      <c r="K137" s="36"/>
      <c r="L137" s="36"/>
      <c r="M137" s="36"/>
    </row>
    <row r="138" s="0" customFormat="1" ht="12.75"/>
    <row r="139" spans="1:4" s="0" customFormat="1" ht="14.25">
      <c r="A139" s="18" t="s">
        <v>102</v>
      </c>
      <c r="B139" s="34"/>
      <c r="D139" t="s">
        <v>103</v>
      </c>
    </row>
    <row r="140" spans="1:4" s="0" customFormat="1" ht="12.75">
      <c r="A140" s="18" t="s">
        <v>104</v>
      </c>
      <c r="D140" s="19" t="s">
        <v>105</v>
      </c>
    </row>
    <row r="141" spans="1:2" s="0" customFormat="1" ht="14.25">
      <c r="A141" s="18" t="s">
        <v>106</v>
      </c>
      <c r="B141" s="35"/>
    </row>
    <row r="142" spans="1:4" ht="12.75">
      <c r="A142" s="18" t="s">
        <v>107</v>
      </c>
      <c r="D142" s="27">
        <v>46161</v>
      </c>
    </row>
    <row r="143" spans="1:1" s="0" customFormat="1" ht="12.75">
      <c r="A143" s="97"/>
    </row>
    <row r="144" spans="1:13" s="0" customFormat="1" ht="51" customHeight="1">
      <c r="A144" s="13" t="s">
        <v>108</v>
      </c>
      <c r="B144" s="12"/>
      <c r="C144" s="12"/>
      <c r="D144" s="12"/>
      <c r="E144" s="12"/>
      <c r="F144" s="12"/>
      <c r="G144" s="12"/>
      <c r="H144" s="12"/>
      <c r="I144" s="12"/>
      <c r="J144" s="12"/>
      <c r="K144" s="12"/>
      <c r="L144" s="12"/>
      <c r="M144" s="11"/>
    </row>
  </sheetData>
  <mergeCells count="9">
    <mergeCell ref="B112:K112"/>
    <mergeCell ref="A144:M144"/>
    <mergeCell ref="B10:M10"/>
    <mergeCell ref="B11:M11"/>
    <mergeCell ref="B16:M16"/>
    <mergeCell ref="B68:M69"/>
    <mergeCell ref="B92:K92"/>
    <mergeCell ref="F95:G95"/>
    <mergeCell ref="H95:K95"/>
  </mergeCells>
  <hyperlinks>
    <hyperlink ref="B121" r:id="rId1" display="1Charged quarterly; ITS rate schedule - https://yale.service-now.com/it?id=rates_charges "/>
    <hyperlink ref="C41" r:id="rId2" display="6002 Application of Facilities and Administrative (&quot;F&amp;A&quot;) Rates and Costs Recovery"/>
  </hyperlinks>
  <pageMargins left="0.25" right="0.25" top="0.75" bottom="0.75" header="0.3" footer="0.3"/>
  <pageSetup fitToHeight="2" orientation="portrait" paperSize="1" scale="64" r:id="rId4"/>
  <headerFooter alignWithMargins="0">
    <oddFooter xml:space="preserve">&amp;R&amp;F
</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Clean Copy for PolicyTech</vt:lpstr>
    </vt:vector>
  </TitlesOfParts>
  <Template/>
  <Manager/>
  <Company>Yale University</Company>
  <LinksUpToDate>false</LinksUpToDate>
  <SharedDoc>false</SharedDoc>
  <HyperlinksChanged>false</HyperlinksChanged>
</Properties>
</file>

<file path=docProps/core.xml><?xml version="1.0" encoding="utf-8"?>
<coreProperties xmlns:dc="http://purl.org/dc/elements/1.1/" xmlns:dcterms="http://purl.org/dc/terms/" xmlns:xsi="http://www.w3.org/2001/XMLSchema-instance" xmlns="http://schemas.openxmlformats.org/package/2006/metadata/core-properties">
  <dc:title>FY27 Indirect Cost Rates (FA) Fringe Benefits and Recovery Mechanisms - Reference</dc:title>
  <dc:subject/>
  <dc:creator>Schieren, Kelsey</dc:creator>
  <keywords/>
  <dc:description/>
  <lastModifiedBy>Schieren, Kelsey</lastModifiedBy>
  <dcterms:created xsi:type="dcterms:W3CDTF">2024-06-21T15:52:49.0000000Z</dcterms:created>
  <dcterms:modified xsi:type="dcterms:W3CDTF">2026-05-26T13:43:07.0000000Z</dcterms:modified>
  <category/>
</coreProperties>
</file>